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16" windowHeight="10944"/>
  </bookViews>
  <sheets>
    <sheet name="Сайт" sheetId="8" r:id="rId1"/>
  </sheets>
  <definedNames>
    <definedName name="_xlnm._FilterDatabase" localSheetId="0" hidden="1">Сайт!$A$1:$C$3274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/>
  <c r="B2629"/>
  <c r="B1700"/>
  <c r="B1407"/>
  <c r="B1202"/>
  <c r="B888"/>
  <c r="B887"/>
  <c r="B886"/>
  <c r="B855"/>
  <c r="B850"/>
  <c r="B849"/>
  <c r="B848"/>
  <c r="B841"/>
  <c r="B574"/>
  <c r="B299"/>
  <c r="B298"/>
</calcChain>
</file>

<file path=xl/sharedStrings.xml><?xml version="1.0" encoding="utf-8"?>
<sst xmlns="http://schemas.openxmlformats.org/spreadsheetml/2006/main" count="3012" uniqueCount="1880">
  <si>
    <t>Дата</t>
  </si>
  <si>
    <t>Сумма</t>
  </si>
  <si>
    <t>Назначение платежа</t>
  </si>
  <si>
    <t>Итого за 2025 год</t>
  </si>
  <si>
    <t>Обслуживание проекта "Адресная помощь"</t>
  </si>
  <si>
    <t>Контраст и анестезия про проведении МРТ (Гарник Артем, Ализода Зайнаб)</t>
  </si>
  <si>
    <t>Платные анализы в НМИЦ ДГОИ в декабре 2024 года: Баратова Омина, Гамбулатора Рабият, Мартемьянов Игорь и др., всего 10 человек)</t>
  </si>
  <si>
    <t>Анализ (определение концентрации препарата) для Петрова Ярослава</t>
  </si>
  <si>
    <t>Платные анализы в декабре 2024 года для пациентов РДКБ (Романов Михаил, Петров Ярослав)</t>
  </si>
  <si>
    <t>Платные анализы в декабре 2024 года для пациентов МДГКБ (Копнев Денис, Маняков Иван)</t>
  </si>
  <si>
    <t>Нексавар для Панченко Леонида</t>
  </si>
  <si>
    <t>Вифенд для Абдуллина Артема</t>
  </si>
  <si>
    <t>Венклеста для Асанова Камиля</t>
  </si>
  <si>
    <t>Джакави для Новожилова Александра</t>
  </si>
  <si>
    <t>Револейд для Ибрагимгаджиева Тагира</t>
  </si>
  <si>
    <t>Револейд для Гавриловой Валерии</t>
  </si>
  <si>
    <t>Ксарелто для Пластининой Веры</t>
  </si>
  <si>
    <t>Ксарелто для Розовой Дианы</t>
  </si>
  <si>
    <t>Урсофальк, Вориконазол и др. для Новожилова Александра</t>
  </si>
  <si>
    <t>Яквинус, Вориконазол, Альфа нормикс для Комарова Тимофея</t>
  </si>
  <si>
    <t>Альфа нормикс, Урсофальк, Вориконазол для Кулаковой Валерии</t>
  </si>
  <si>
    <t>Вориконазол для Пешхоева Ясина</t>
  </si>
  <si>
    <t>Джадену для Зюзькова Ивана</t>
  </si>
  <si>
    <t>Джадену для Альботовой Сумаи</t>
  </si>
  <si>
    <t>Вотриент для Полканова Виктора</t>
  </si>
  <si>
    <t>Вотриент для Хамидуллиной Зарины</t>
  </si>
  <si>
    <t>Аранесп для Ибрагимгаджиева Тагира</t>
  </si>
  <si>
    <t>Гептрал, Валацикловир и др. для Гуламова Садига</t>
  </si>
  <si>
    <t>Вориконазол, Альфа нормикс, Урсофальк для Чебана Кирилла</t>
  </si>
  <si>
    <t>Джадену для Гуламова Садига</t>
  </si>
  <si>
    <t>Рапамун для Гулиевой Махиры</t>
  </si>
  <si>
    <t>Мекинист для Федотова Александра</t>
  </si>
  <si>
    <t>Револейд для Гуламова Садига</t>
  </si>
  <si>
    <t>Джакави для Агафонова Даниила</t>
  </si>
  <si>
    <t>Джакави для Комлягиной Маргариты</t>
  </si>
  <si>
    <t>Альфа нормикс, Вориконазол, Урсофальк для Агафонова Даниила</t>
  </si>
  <si>
    <t>Альфа нормикс, Урсофальк для Султанбаевой Иродахон</t>
  </si>
  <si>
    <t>Розлитрек для Исхаковой Лины</t>
  </si>
  <si>
    <t>Специальное питание для Кравченко Саввы</t>
  </si>
  <si>
    <t>Рецевмо для Антонова Яна</t>
  </si>
  <si>
    <t>Револейд для Масленниковой Анны</t>
  </si>
  <si>
    <t>Джакави для Вельмезева Даниила</t>
  </si>
  <si>
    <t>Лорвиква для Магамедова Али</t>
  </si>
  <si>
    <t>Джакави для Лисовенко Богдана</t>
  </si>
  <si>
    <t>Рапамун для Кочкарова Рамазана</t>
  </si>
  <si>
    <t>Ленвима для Кошелева Дмитрия</t>
  </si>
  <si>
    <t>Рапамун для Карсунцевой Марии</t>
  </si>
  <si>
    <t>Ленвима для Тарской Марины</t>
  </si>
  <si>
    <t>Венклекста для Александрова Артема</t>
  </si>
  <si>
    <t>Джакави для Султанбаевой Иридахон</t>
  </si>
  <si>
    <t>Табректа для Кисилевича Александра</t>
  </si>
  <si>
    <t>Тафинлар для Обвинцевой Виктории</t>
  </si>
  <si>
    <t>Вориконазол, Яквинус и др. для Орловой Дарии</t>
  </si>
  <si>
    <t>Вориконазол, Яквинус и др. для Александрова Артема</t>
  </si>
  <si>
    <t>Рапамун для Гунашовой Аиши</t>
  </si>
  <si>
    <t>Эсбриет для Рябчикова Александра</t>
  </si>
  <si>
    <t>Лечебное питание для Бухало Софьи</t>
  </si>
  <si>
    <t>Доптелет для Сысуева Матвея</t>
  </si>
  <si>
    <t>Ленвима для Шарая Марии</t>
  </si>
  <si>
    <t>Джакави для Егорова Егора</t>
  </si>
  <si>
    <t>Револейд для Храмцовой Миланы</t>
  </si>
  <si>
    <t>Джакави для Чухвачёва Сергея</t>
  </si>
  <si>
    <t xml:space="preserve">Вориконазол для Тарнуева Виктора </t>
  </si>
  <si>
    <t>Вориконазол для Журавлева Дениса</t>
  </si>
  <si>
    <t>Валганцикловир для Валуева Александра</t>
  </si>
  <si>
    <t>Лучевая терапия для Полянского Максима в НМИЦ нейрохирургии</t>
  </si>
  <si>
    <t>Госпитализация донора для Иванько Кирилла</t>
  </si>
  <si>
    <t>Оплата госпитализации донора для Льянова Ахмеда</t>
  </si>
  <si>
    <t>Оплата госпитализации донора для Распутина Глеба</t>
  </si>
  <si>
    <t>Лучевая терапия для Эргашзода Шахнозы в НМИЦ нейрохирургии</t>
  </si>
  <si>
    <t>Хирургическое лечение Бадалова Иброхимжона в НМИЦ нейрохирургии</t>
  </si>
  <si>
    <t>Отсасыватель для Попова Ивана</t>
  </si>
  <si>
    <t>Трахеостомическая трубка для Мухаматянова Линара</t>
  </si>
  <si>
    <t>Трахеостомическая трубка для Магомедовой Халимат</t>
  </si>
  <si>
    <t>Медицинские консультации паллиативных пациентов (ноябрь 2024)</t>
  </si>
  <si>
    <t>Медицинские консультации паллиативных пациентов (декабрь 2024)</t>
  </si>
  <si>
    <t>Лечебное питание для Бариновой Александры</t>
  </si>
  <si>
    <t>Стиварга для Баландина Тимура</t>
  </si>
  <si>
    <t>Лечебное питание для Савельева Савелия</t>
  </si>
  <si>
    <t>Лечебное питание для Камеевой Адии</t>
  </si>
  <si>
    <t>Лечебное питание для Григорьевой Анны</t>
  </si>
  <si>
    <t>Лечебное питание для Королевой Валерии</t>
  </si>
  <si>
    <t>Кабометикс для Шохрина Алексея</t>
  </si>
  <si>
    <t>Микролакс, Гуттасил для Попова Кирилла</t>
  </si>
  <si>
    <t>Салфетки, пеленки для Попова Кирилла</t>
  </si>
  <si>
    <t>Смесь "Нутридринк" для Попова Кирилла</t>
  </si>
  <si>
    <t>Питание Нутриэн Нефро для Грушевского Давида</t>
  </si>
  <si>
    <t>Лечебное питания для Чердынцевой Татьяны</t>
  </si>
  <si>
    <t>Питание Нутриэн для Королевой Валерии</t>
  </si>
  <si>
    <t>Мед.транспортировка Шевцова Георгия</t>
  </si>
  <si>
    <t>Кровать механическая для Пяткова Артема</t>
  </si>
  <si>
    <t>Противопролежневый матрас для Королевой Валерии</t>
  </si>
  <si>
    <t>Подгузники и салфетки для Чердынцевой Татьяны</t>
  </si>
  <si>
    <t>Термовенты для Камеевой Адии</t>
  </si>
  <si>
    <t>Ритуальные услуги для Сервах Николая</t>
  </si>
  <si>
    <t>Благотворительная социальная помощь семье Курсова Гордея</t>
  </si>
  <si>
    <t>Благотворительная социальная помощь семье Коробцева Матвея</t>
  </si>
  <si>
    <t>Благотворительная социальная помощь семье Цуканова Данила</t>
  </si>
  <si>
    <t>Благотворительная социальная помощь семье Военкова Сергея</t>
  </si>
  <si>
    <t>Медицинская транспортировка Попова Ивана</t>
  </si>
  <si>
    <t>Психологическая помощь паллиативным пациентам</t>
  </si>
  <si>
    <t>Расходы на работу волонтерской службы</t>
  </si>
  <si>
    <t>Настольные игры для занятий с детьми</t>
  </si>
  <si>
    <t>Шары для праздников</t>
  </si>
  <si>
    <t>Обслуживание нужд донорского проекта</t>
  </si>
  <si>
    <t>Обслуживание нужд информационно-просветительского проекта</t>
  </si>
  <si>
    <t>Услуги по водоотведению</t>
  </si>
  <si>
    <t>Услуги по теплоснабжению пансионата за декабрь 2024г.</t>
  </si>
  <si>
    <t>Услуги по водоснабжению пансионата за декабрь 2024г.</t>
  </si>
  <si>
    <t>Корректировка оплаты электроэнергии с ноября 2023 по август 2024 для пансионата</t>
  </si>
  <si>
    <t>Предварительный платеж за электроэнергию 30% для пансионата</t>
  </si>
  <si>
    <t>Предварительный платеж за электроэнергию 40% для пансионата</t>
  </si>
  <si>
    <t>Комплекс работ на объекте строительства пансионата</t>
  </si>
  <si>
    <t>Оказание услуг по осуществлению авторского надзора за созданием пансионата</t>
  </si>
  <si>
    <t>Оплата работ по благоустойству территории пансионата</t>
  </si>
  <si>
    <t>Аванс для изготовление раковин и светильников для пансионата</t>
  </si>
  <si>
    <t>Орг-ция и осуществление контроля за выполнением работ по строительству пансионата</t>
  </si>
  <si>
    <t>Расходы на обслуживание проекта "Помощь детям в клиниках"</t>
  </si>
  <si>
    <t xml:space="preserve">Олигонуклеотиды д/лаборатории молекулярной биологии ФГБУ "НМИЦ ДГОИ имени Дмитрия Рогачева" </t>
  </si>
  <si>
    <t>Антитела для лаборатории молекулярной биологии ФГБУ "НМИЦ ДГОИ им.Дмитрия Рогачева"</t>
  </si>
  <si>
    <t>Олигонуклеотиды для отделения инфекционного контроля ФГБУ "НМИЦ ДГОИ им.Дмитрия Рогачева"</t>
  </si>
  <si>
    <t>Лабораторные расходные материалы (покровные стекла, смеси, наконечники) д/ПАО ФГБУ НМИЦ ДГОИ им.Д.Рогачева</t>
  </si>
  <si>
    <t>Реагенты (наборы для генетической диагностики вирусных инфекций) для нужд ФГБУ "НМИЦ ДГОИ им. Д.Рогачева"</t>
  </si>
  <si>
    <t>Завицефта д/отд.1Д ФГБУ НМИЦ ДГОИ</t>
  </si>
  <si>
    <t>Биспонса д/отд.СКЛ ФГБУ "НМИЦ ДГОИ им.Д.Рогачева"</t>
  </si>
  <si>
    <t>Энтивио д/отд.ТГСК2 ФГБУ "НМИЦ ДГОИ им.Дмитрия Рогачева"</t>
  </si>
  <si>
    <t>Актемра  д/отд.СКЛ ФГБУ НМИЦ ДГОИ</t>
  </si>
  <si>
    <t>Элизария  д/отд.СКЛ ФГБУ НМИЦ ДГОИ</t>
  </si>
  <si>
    <t>Позаконазол д/отд.СКЛ ФГБУ НМИЦ ДГОИ</t>
  </si>
  <si>
    <t>Энтивио д/отд.онкогем.ФГБУ НМИЦ ДГОИ</t>
  </si>
  <si>
    <t>Космеген д/отд.онк. и ДХ ФГБУ "НМИЦ ДГОИ им.Д.Рогачева"</t>
  </si>
  <si>
    <t>Джакави д/отд.ТГСК 2 ФГБУ "НМИЦ им.Д.Рогачева"</t>
  </si>
  <si>
    <t>Нексавар д/отд.СКЛ ФГБУ "НМИЦ ДГОИ им.Д.Рогачева"</t>
  </si>
  <si>
    <t>Эраксис д/отд.онкогем.ФГБУ НМИЦ ДГОИ</t>
  </si>
  <si>
    <t xml:space="preserve">Энтивио д/отд.онкогем.ФГБУ НМИЦ ДГОИ </t>
  </si>
  <si>
    <t xml:space="preserve">Блинцито д/ГБУЗ Морозовская ДГКБ </t>
  </si>
  <si>
    <t>Опдиво  д/отд.СКЛ ФГБУ НМИЦ ДГОИ</t>
  </si>
  <si>
    <t>Креземба д/отд.онкогем.ФГБУ НМИЦ им.Д.Рогачева</t>
  </si>
  <si>
    <t>Адцетрис д/отд.онкогем.ФГБУ НМИЦ ДГОИ</t>
  </si>
  <si>
    <t>Сутент кап. д/отд.онкогем.ФГБУ НМИЦ им.Д.Рогачева</t>
  </si>
  <si>
    <t xml:space="preserve">Креземба д/отд.онкогем.ФГБУ НМИЦ им.Д.Рогачева </t>
  </si>
  <si>
    <t>Тигацил д/нужд ГБУЗ МО "МООД"</t>
  </si>
  <si>
    <t xml:space="preserve">Яквинус д/отд.онкогем.ФГБУ НМИЦ им.Д.Рогачева </t>
  </si>
  <si>
    <t>Рубида лиоф. д/отд.ТКМ РДКБ ФГБОУ ВО РНИМУ им.Н.И.Пирогова</t>
  </si>
  <si>
    <t>Мирсониб д/отд.подр.онк.ФГБУ "НМИЦ ДГОИ им.Дмитрия Рогачева"</t>
  </si>
  <si>
    <t>Венклекста  д/отд.СКЛ ФГБУ НМИЦ ДГОИ</t>
  </si>
  <si>
    <t>Атгам д/нужд ГБУЗ МО "МООД"</t>
  </si>
  <si>
    <t>Темомид д/отд.СКЛ ФГБУ "НМИЦ ДГОИ им.Д.Рогачева"</t>
  </si>
  <si>
    <t>Энтивио д/отд.ТГСК2 ФГБУ "НМИЦ ДГОИ им.Дмитрия Рогачева" МЗ России</t>
  </si>
  <si>
    <t>Нукала д/ФГБУ "НМИЦ ДГОИ им.Дмитрия Рогачева" МЗ России</t>
  </si>
  <si>
    <t xml:space="preserve">Эсбриет д/отд.СКЛ ФГБУ НМИЦ ДГОИ им.Д.Рогачева </t>
  </si>
  <si>
    <t>Адалимумаб д/отд.СКЛ ФГБУ НМИЦ ДГОИ им.Д.Рогачева</t>
  </si>
  <si>
    <t>Блинцито  д/отд.ТГСК ГАУЗ "ДРКБ МЗ РТ" (Казань)</t>
  </si>
  <si>
    <t>Энтивио д/отд.ТГСК2 ФГБУ "НМИЦ ДГОИ им. Дмитрия Рогачева" МЗ России</t>
  </si>
  <si>
    <t xml:space="preserve">Энтивио д/отд.ФГБУ "НМИЦ ДГОИ им.Дмитрия Рогачева" МЗ России </t>
  </si>
  <si>
    <t>Весаноид д/отд.ТКМ ФГБУ НМИЦ ДГОИ</t>
  </si>
  <si>
    <t>Фазенра д/отд.СКЛ ФГБУ НМИЦ ДГОИ им.Д.Рогачева</t>
  </si>
  <si>
    <t>Револейд д/отд.ТГСК 2 ФГБУ "НМИЦ им.Д.Рогачева"</t>
  </si>
  <si>
    <t>Блинцито д/отд.онк.и гемат. ГБУЗ "Морозовская ДГКБ ДЗМ"</t>
  </si>
  <si>
    <t xml:space="preserve">Блинцито  д/отд.СКЛ ФГБУ НМИЦ ДГОИ </t>
  </si>
  <si>
    <t>Ленвима  д/отд.СКЛ ФГБУ НМИЦ ДГОИ</t>
  </si>
  <si>
    <t>Опдиво д/БУЗ Орловской обл."НКМЦ им.З.И.Круглой"</t>
  </si>
  <si>
    <t>Ксалкори д/отд.онкогем.ФГБУ НМИЦ ДГОИ</t>
  </si>
  <si>
    <t>Латран д/отд. 1Д ФГБУ "НМИЦ ДГОИ им.Дмитрия Рогачева"</t>
  </si>
  <si>
    <t>Кинерет д/отд.СКЛ ФГБУ НМИЦ ДГОИ им.Д.Рогачева</t>
  </si>
  <si>
    <t>Дарзалекс д/отд.СКЛ ФГБУ НМИЦ ДГОИ</t>
  </si>
  <si>
    <t>Ервой, Опдиво  д/отд.СКЛ ФГБУ НМИЦ ДГОИ</t>
  </si>
  <si>
    <t>Кабометикс д/отд.СКЛ ФГБУ "НМИЦ ДГОИ им.Д.Рогачева"</t>
  </si>
  <si>
    <t>Вотриент д/отд. 1Д ФГБУ "НМИЦ ДГОИ им.Дмитрия Рогачева"</t>
  </si>
  <si>
    <t>Золинза д/отд.ТГСК 2 ФГБУ "НМИЦ им.Д.Рогачева"</t>
  </si>
  <si>
    <t>Канеовит д/отд.онкогем.ФГБУ "НМИЦ ДГОИ им.Д.Рогачева"</t>
  </si>
  <si>
    <t>Блинцито д/отд.онк.КГБУЗ "ДККБ" им.А.К.Пиотровича (Хабаровск)</t>
  </si>
  <si>
    <t>Блинцито  д/отд.СКЛ ФГБУ НМИЦ ДГОИ</t>
  </si>
  <si>
    <t>Дарзалекс  д/отд.СКЛ ФГБУ НМИЦ ДГОИ</t>
  </si>
  <si>
    <t>Опдиво  д/отд.ТГСК ГАУЗ "ДРКБ МЗ РТ" (Казань)</t>
  </si>
  <si>
    <t>Дарзалекс д/отд.СКЛ ФГБУ "НМИЦ ДГОИ им.Д.Рогачева"</t>
  </si>
  <si>
    <t>Арфлейда д/отд.СКЛ ФГБУ НМИЦ ДГОИ им.Д.Рогачева</t>
  </si>
  <si>
    <t>Опдиво д/отд.СКЛ ФГБУ НМИЦ ДГОИ</t>
  </si>
  <si>
    <t>ТО аппарата МРТ Achieva 3T д/ФГБУ НМИЦ ДГОИ</t>
  </si>
  <si>
    <t>Предоплата за оборудование для ФГАОУ РНИМУ им.Н.И Пирогова: инфузионные насосы и станции, наркозно-дыхательный аппарат</t>
  </si>
  <si>
    <t xml:space="preserve">Камера для быстрой заморозки плазмы для ФГБУ РДКБ МР </t>
  </si>
  <si>
    <t xml:space="preserve">Камера для быстрой заморозки плазмы (доплата) для ФГБУ РДКБ МР </t>
  </si>
  <si>
    <t>Операционный телескоп и щипцы для ФГБУ НМИЦ ДГОИ</t>
  </si>
  <si>
    <t>Системы плазмофереза (Аврора)  д/РДКБ ФГАОУ ВО РНИМУ им.Пирогова</t>
  </si>
  <si>
    <t>Анализы для ОДКБ г. Екатеринбурга для пациентов из Кургана</t>
  </si>
  <si>
    <t>Анализы для ОДКБ г. Екатеринбурга для пациентов из Тюмени</t>
  </si>
  <si>
    <t>Анализы для ОДКБ г. Екатеринбурга для пациентов из Нижневартовска</t>
  </si>
  <si>
    <t>Анализы для ОДКБ г. Екатеринбурга для пациентов из Оренбурга</t>
  </si>
  <si>
    <t>Анализы для ОДКБ г. Екатеринбурга для пациентов из Ижевска</t>
  </si>
  <si>
    <t>Электроды для электрохирургии д/нужд ФГБУ НМИЦ ДГОИ им.Д.Рогачева</t>
  </si>
  <si>
    <t>Расходные материалы для аппарата ЭКМО д/отд.онкогем. ФГБУ "НМИЦ ДГОИ им.Д.Рогачева"</t>
  </si>
  <si>
    <t>Чехлы для микроскопа д/нужд нейрохирургической службы ФГБУ НМИЦ ДГОИ им.Рогачёва</t>
  </si>
  <si>
    <t>Перевязочные материалы и пластыри д/ФГБУ "НМИЦ ДГОИ им.Д.Рогачева"</t>
  </si>
  <si>
    <t>Раздвижной эндопротез д/нужд ФГБУ НМИЦ ДГОИ им.Рогачёва (Юдина Виктория)</t>
  </si>
  <si>
    <t>Раздвижной эндопротез д/нужд ФГБУ НМИЦ ДГОИ им.Рогачёва (Орлов Иван)</t>
  </si>
  <si>
    <t>Оплата поездки за донорскими клетками костного мозга в Санкт-Петербург для пациента из НМИЦ ДГОИ</t>
  </si>
  <si>
    <t>Обследование неродственного донора КМ (Кировский регистр) д/ФГБУ НМИЦ ДГОИ им.Д.Рогачёва, пациент Прокудин Савелий</t>
  </si>
  <si>
    <t>Поиск и активация российского неродственного донора д/РДКБ ФГАОУ ВО РНИМУ(пациент Лысов Артем)</t>
  </si>
  <si>
    <t>Доставка образцов для подтверждающего типирования д/РДКБ ФГАОУ ВО РНИМУ им. Н.И. Пирогова (пациент Богойко Дмитрий)</t>
  </si>
  <si>
    <t>Обследование и активация российского неродственного донора д/РДКБ ФГАОУ ВО РНИМУ им.Пирогова МЗ России (пациент Янов Владимир)</t>
  </si>
  <si>
    <t>Обследование и активация российского неродственного донора для Сердюкова Богдана</t>
  </si>
  <si>
    <t>Оплата коммунальных услуг (квартиры)</t>
  </si>
  <si>
    <t>Перевод на работу дочернего Фонда "Новая жизнь"</t>
  </si>
  <si>
    <t>Перевод средств дочернему Фонду "Новая жизнь"</t>
  </si>
  <si>
    <t>Доплата за питание родителей пациентов ФГБУ НМИЦ ДГОИ с 01.08.24-31.08.24г.</t>
  </si>
  <si>
    <t>Организ-я питания родителей пациентов ФГБУ НМИЦ ДГОИ с 01.11.24-30.11.24г.</t>
  </si>
  <si>
    <t>Работа юридической службы</t>
  </si>
  <si>
    <t>Содержание Фонда (оплата труда, связь, страхование, канцелярия, почта, коммунальные расходы и так далее)</t>
  </si>
  <si>
    <t>Итого за январь 2025 г.</t>
  </si>
  <si>
    <t>Обследование неродственного донора для Писарева Святослава (НМИЦ ДГОИ)</t>
  </si>
  <si>
    <t>Рапамун для Луценко Даны</t>
  </si>
  <si>
    <t>Ходунки д/ Ахметжанова Артура</t>
  </si>
  <si>
    <t>Мекинист для Нечаевой Анастасии</t>
  </si>
  <si>
    <t>Натрия хлорид д/ФГБУ НМИЦ ДГОИ</t>
  </si>
  <si>
    <t>HLA-типирование для Шубы Василисы</t>
  </si>
  <si>
    <t>Лейкостим для Кузнецова Федора</t>
  </si>
  <si>
    <t>Вориконазол и Урсофальк для Лосева Константина</t>
  </si>
  <si>
    <t>Оплата труда участников научного проекта по диагностике ОЛЛ</t>
  </si>
  <si>
    <t>Надбавки к зарплатам научного и лечебного персонала НМИЦ ДГОИ</t>
  </si>
  <si>
    <t>Консультации педиатров для подопечных паллиативного проекта</t>
  </si>
  <si>
    <t>Расходы на поездку врача за донорскими клетками</t>
  </si>
  <si>
    <t>Яквинус, Вориконазол и другие для Липилина Алексея</t>
  </si>
  <si>
    <t>Джакави для Лосева Константина</t>
  </si>
  <si>
    <t>Эрбитукс д/отд.СКЛ ФГБУ НМИЦ ДГОИ</t>
  </si>
  <si>
    <t>Оплата услуг по водоотведению за январь 2025г. для пансионата</t>
  </si>
  <si>
    <t>Оплата за оказание платных медиц. услуг в декабре 2024г. для ГБУЗ МООД г.Балашиха</t>
  </si>
  <si>
    <t>Соединительные трубки, коннекторы д/ФГБУ НМИЦ ДГОИ</t>
  </si>
  <si>
    <t>Катетеры д/ФГБУ НМИЦ ДГОИ</t>
  </si>
  <si>
    <t>Расх.мед.материалы для Камеевой Адии</t>
  </si>
  <si>
    <t>Питание Нутризон, Нутридринк для Камеевой Адии</t>
  </si>
  <si>
    <t>Хирургическое лечение Махфират Набиевой в НМИЦ нейрохирургии</t>
  </si>
  <si>
    <t>Ервой и Опдиво  д/отд.СКЛ ФГБУ НМИЦ ДГОИ</t>
  </si>
  <si>
    <t>Мекинист для Перекова Егора</t>
  </si>
  <si>
    <t>Лорвиква д/отд.онкогем.ФГБУ НМИЦ ДГОИ</t>
  </si>
  <si>
    <t>Энтивио д/отд.ФГБУ "НМИЦ ДГОИ им.Дмитрия Рогачева"</t>
  </si>
  <si>
    <t>Митотан д/отд.СКЛ ФГБУ "НМИЦ ДГОИ им.Д.Рогачева"</t>
  </si>
  <si>
    <t>Сандиммун Георал д/ Гуламова Садига</t>
  </si>
  <si>
    <t>Услуги по орг-ции и осуществлению контроля за выполнением работ по строительству пансионата</t>
  </si>
  <si>
    <t>Мирсониб д.онк.ФГБУ "НМИЦ ДГОИ им.Дмитрия Рогачева"</t>
  </si>
  <si>
    <t>Эрбитукс  д/отд.СКЛ ФГБУ НМИЦ ДГОИ</t>
  </si>
  <si>
    <t xml:space="preserve">Венклекста  д/отд.СКЛ ФГБУ НМИЦ ДГОИ </t>
  </si>
  <si>
    <t>Азнам Дж д/ФГБУ "НМИЦ ДГОИ им.Д.Рогачева"</t>
  </si>
  <si>
    <t xml:space="preserve">Пролиа д/ФГБУ "НМИЦ ДГОИ им.Д.Рогачева" </t>
  </si>
  <si>
    <t>Кортеф д/отд.онкогем.ФГБУ НМИЦ им.Д.Рогачева</t>
  </si>
  <si>
    <t>Оплата теплоснабжения за январь 2025 г. для пансионата</t>
  </si>
  <si>
    <t xml:space="preserve">Расходы на поездку врача за донорскими клетками </t>
  </si>
  <si>
    <t>Скатерти для волонтерских программ (50%)</t>
  </si>
  <si>
    <t>Ритуальные услуги для Распутина Глеба</t>
  </si>
  <si>
    <t>Ритуальные услуги для Ходырева Михаила</t>
  </si>
  <si>
    <t>Ритуальные услуги для Ингилизяна Дамира</t>
  </si>
  <si>
    <t>Предоплата 50% за амплификатор для НМИЦ нейрохирургии</t>
  </si>
  <si>
    <t>Венклекста для Панченко Леонида</t>
  </si>
  <si>
    <t>Валганцикловир д/Липилина Алексея</t>
  </si>
  <si>
    <t>Яквинус, Пентаса, Альфа нормикс д/Романова Никиты</t>
  </si>
  <si>
    <t>Пури-нетол для Панченко Леонида</t>
  </si>
  <si>
    <t>Сандиммун Неорал, Флуконазол и др. д/Липатова Егора</t>
  </si>
  <si>
    <t>Питание Нутризон для Камеевой Адии</t>
  </si>
  <si>
    <t>Питание Нутризон, Нутридринк  для Чердынцевой Татьяны</t>
  </si>
  <si>
    <t>Джакави для Рябчикова Александра</t>
  </si>
  <si>
    <t>Револейд для Липатова Егора</t>
  </si>
  <si>
    <t>Иматиниб д/дет.отд.7 ГБУЗ МООД г.Балашиха</t>
  </si>
  <si>
    <t xml:space="preserve">Темомид  д/отд.СКЛ ФГБУ "НМИЦ ДГОИ им.Д.Рогачева" </t>
  </si>
  <si>
    <t xml:space="preserve">Ломустин д/отд.СКЛ ФГБУ "НМИЦ ДГОИ им.Д.Рогачева" </t>
  </si>
  <si>
    <t>Синагис д/отд.СКЛ ФГБУ "НМИЦ ДГОИ им.Д.Рогачева"</t>
  </si>
  <si>
    <t xml:space="preserve">Синагис д/отд.СКЛ ФГБУ "НМИЦ ДГОИ им.Д.Рогачева" </t>
  </si>
  <si>
    <t>Аласенс д/отд. 1Д ФГБУ "НМИЦ ДГОИ им.Дмитрия Рогачева"</t>
  </si>
  <si>
    <t xml:space="preserve">Адцетрис д/отд.онкогем.ФГБУ НМИЦ ДГОИ </t>
  </si>
  <si>
    <t>Благотворительная социальная помощь семье Чумаковой Елизаветы</t>
  </si>
  <si>
    <t>Расх.медиц.материалы для Курбанова Мухаммада</t>
  </si>
  <si>
    <t>Повязки для Черненковой Ангелины</t>
  </si>
  <si>
    <t>Кабометикс д/Военкова Сергея</t>
  </si>
  <si>
    <t xml:space="preserve">Лечение Глазова Елисея в НМИЦ ДГОИ в декабре 2024 г. </t>
  </si>
  <si>
    <t>Предоплата 50% за модульную дрель с принадлежностями д/РДКБ</t>
  </si>
  <si>
    <t>Расх.медиц.материалы для Милютина Ярослава</t>
  </si>
  <si>
    <t>Креземба д/Панченко Леонида</t>
  </si>
  <si>
    <t>Благотворительная социальная помощь семье Шевцова Георгия</t>
  </si>
  <si>
    <t>Рапамун для Литвиненко Ильи</t>
  </si>
  <si>
    <t>Ленвима для Сафонова Алексея</t>
  </si>
  <si>
    <t>Револейд для Гильванова Романа</t>
  </si>
  <si>
    <t>Револейд для Фатеева Ильи</t>
  </si>
  <si>
    <t>Револейд для Антоновой Валерии</t>
  </si>
  <si>
    <t>Веро-Винкристин д/днев.стац.ФГАУ НМИЦ нейрохир.им.Бурденко</t>
  </si>
  <si>
    <t>Иринотекан-Тева, Темомид д/ФГАУ "НМИЦ нейрохирур.им.ак.Н.Н.Бурденко"</t>
  </si>
  <si>
    <t>Карбоплатин д/ФГАУ "НМИЦ нейрохир.им.ак.Н.Н.Бурденко"</t>
  </si>
  <si>
    <t>Джакави для Абдуллина Артема</t>
  </si>
  <si>
    <t>Оплата 50% стоимости канцелярских товаров для конференции рабочей группы "Москва-Берлин"</t>
  </si>
  <si>
    <t>Благотворительная социальная помощь семье Клюганова Никиты</t>
  </si>
  <si>
    <t>Ксалкори д/отд.онкогем.ФГБУ НМИЦ им.Д.Рогачева</t>
  </si>
  <si>
    <t>Ломустин д/ФГАУ "НМИЦ нейрохирургии им. Бурденко"</t>
  </si>
  <si>
    <t xml:space="preserve">Ленвима  д/отд.СКЛ ФГБУ НМИЦ ДГОИ </t>
  </si>
  <si>
    <t>Мекинист д/отд.ТГСК 2 ФГБУ "НМИЦ им.Д.Рогачева"</t>
  </si>
  <si>
    <t xml:space="preserve">Азактер-АФ д/отд. 1Д ФГБУ "НМИЦ ДГОИ им.Дмитрия Рогачева" </t>
  </si>
  <si>
    <t xml:space="preserve">Неостим д/отд.иммун.ФГБУ "НМИЦ ДГОИ им.Д.Рогачёва" </t>
  </si>
  <si>
    <t>Эменд д/днев.стац.ФГАУ "НМИЦ нейрохирур.им.ак.Н.Н.Бурденко"</t>
  </si>
  <si>
    <t>Авомит, Лейкостим д/днев.стац.ФГАУ НМИЦ нейрохир.им.Бурденко</t>
  </si>
  <si>
    <t>Цисплатин д/ФГАУ "НМИЦ нейрохир.им.ак.Н.Н.Бурденко"</t>
  </si>
  <si>
    <t>Оплата электроэнергии для пансионата за январь 2025 г.</t>
  </si>
  <si>
    <t>Мед. расх. мат. для Камеевой Адии</t>
  </si>
  <si>
    <t>Пеленки для Камеевой Адии</t>
  </si>
  <si>
    <t>Дренажные компрессы для Цуканова Данила</t>
  </si>
  <si>
    <t xml:space="preserve">Инструментальные тележки для ухода за больными д/нужд ФГБУ НМИЦ ДГОИ им.Рогачёва </t>
  </si>
  <si>
    <t>Инструменты и коагулятор д/РДКБ - филиала ФГАОУ ВО РНИМУ им.Н.И.Пирогова</t>
  </si>
  <si>
    <t>Анализы для Ниматуллоевой Мадинахон</t>
  </si>
  <si>
    <t>Анализы в НМИЦ ДГОИ имени Рогачева (Гусейнов Умар, Колисниченко Всеволод, Брунчукова Евгения и др., всего 9 человек)</t>
  </si>
  <si>
    <t>МРТ для Эргашзода Шахнозы</t>
  </si>
  <si>
    <t>Кислородный концентратор д/Колодяжного Владислава</t>
  </si>
  <si>
    <t>Организ-я питания родителей пациентов ФГБУ НМИЦ ДГОИ за январь 2025 года</t>
  </si>
  <si>
    <t>Разработку проектной документации (внутриплощадочные сети, 1 этап) для пансионата</t>
  </si>
  <si>
    <t>Секстафаг д/РДКБ-филиал ФГАОУ ВО РНИМУ им.Н.И.Пирогова</t>
  </si>
  <si>
    <t xml:space="preserve">Элизария  д/отд.СКЛ ФГБУ НМИЦ ДГОИ  </t>
  </si>
  <si>
    <t xml:space="preserve">Обслуживание нужд волонтерского проекта </t>
  </si>
  <si>
    <t>Энплейт д/Звонаревой Елизаветы</t>
  </si>
  <si>
    <t>Вориконазол, Альфа нормикс д/Зоммера Дениса</t>
  </si>
  <si>
    <t>Рубида д/отд.гем.и ХТ 2 ФГАОУ ВО РНИМУ им.Н.И.Пирогова</t>
  </si>
  <si>
    <t>Джакави д/ДРКБ РТ (г. Казань)</t>
  </si>
  <si>
    <t xml:space="preserve">Джакави д/отд.ТГСК 2 ФГБУ "НМИЦ им.Д.Рогачева" </t>
  </si>
  <si>
    <t>Набор болюсный для Кобицкой Надежды</t>
  </si>
  <si>
    <t>Подгузники для Кобицкой Надежды</t>
  </si>
  <si>
    <t>Трахеостомические трубки д/Кобицкой Надежды</t>
  </si>
  <si>
    <t>Гелий для праздников</t>
  </si>
  <si>
    <t>Оплата 50% (второй платеж) за оплату обучения врачей в рамках курса "Клиническая интерпретация данных NGS"</t>
  </si>
  <si>
    <t>Креземба для Царик Валерии</t>
  </si>
  <si>
    <t>Питание Нутридринк для Попова Кирилла</t>
  </si>
  <si>
    <t xml:space="preserve">Лорвиква д/отд.онкогем.ФГБУ НМИЦ ДГОИ </t>
  </si>
  <si>
    <t>Стиварга для Лоскутова Евгения</t>
  </si>
  <si>
    <t>Платные анализы для пациентов МООД (Байнышбеков Бекмырза, Хмиль Дмитрий)</t>
  </si>
  <si>
    <t>Платные анализы для пациентов МДГКБ (Абуев Сулим, Силин Григорий)</t>
  </si>
  <si>
    <t>Медицинские расходные материалы для Пяткова Артема</t>
  </si>
  <si>
    <t>Пластыри для Черненковой Ангелины</t>
  </si>
  <si>
    <t>Питание участников совещания группы "Москва-Берлин"</t>
  </si>
  <si>
    <t>Оплата проектных работ по созданию пансионата</t>
  </si>
  <si>
    <t>Оплата проектных работ по освещению для пансионата</t>
  </si>
  <si>
    <t>Реагенты и расходные материалы для проточной цитометрии д/нужд ФГБУ "НМИЦ ДГОИ им.Д.Рогачева"</t>
  </si>
  <si>
    <t>Оплата услуг по проживанию (транспортировка)</t>
  </si>
  <si>
    <t>Блинцито д/отд.гем.и ХТ 2 РДКБ ФГБОУ ВО РНИМУ им.Н.И.Пирогова</t>
  </si>
  <si>
    <t>Ленвима для Нечаевой Евы</t>
  </si>
  <si>
    <t>Иматиниб д/отд.СКЛ ФГБУ НМИЦ ДГОИ им.Д.Рогачева</t>
  </si>
  <si>
    <t>Обслуживание проекта "Помощь в клиниках"</t>
  </si>
  <si>
    <t>Этопозид-ЛЭНС д/ФГАУ "НМИЦ нейрохир.им.ак.Н.Н.Бурденко"</t>
  </si>
  <si>
    <t>Энтивио д/отд.ФГБУ "НМИЦ ДГОИ им.Дмитрия Рогачева" МЗ России</t>
  </si>
  <si>
    <t>Оплата 20% за электрометр референсного класса для НМИЦ ДГОИ им. Дмитрия Рогачева</t>
  </si>
  <si>
    <t>Тафинлар д/отд. 1Д ФГБУ "НМИЦ ДГОИ им.Дмитрия Рогачева"</t>
  </si>
  <si>
    <t xml:space="preserve">Вотриент д/отд. 1Д ФГБУ "НМИЦ ДГОИ им.Дмитрия Рогачева" </t>
  </si>
  <si>
    <t xml:space="preserve">Тафинлар д/отд. 1Д ФГБУ "НМИЦ ДГОИ им.Дмитрия Рогачева" </t>
  </si>
  <si>
    <t>Оказание услуг по осуществлению авторского надзора для пансионата</t>
  </si>
  <si>
    <t>Реагенты для секвенирования д/нужд ФГБУ НМИЦ ДГОИ</t>
  </si>
  <si>
    <t>Оплата стажировки детского онколога Моисеевой А.М. (Красноярск) в НМИЦ ДГОИ</t>
  </si>
  <si>
    <t>Оплата 70% стоимости изготовления металлической мебели для пансионата</t>
  </si>
  <si>
    <t>Оплата отправки образцов крови пациентки РДКБ в Stefan Morsch Stiftung</t>
  </si>
  <si>
    <t>Голосовые клапаны для Авагян Дианы</t>
  </si>
  <si>
    <t>Джадену для Козыренко Антона</t>
  </si>
  <si>
    <t>Ленвима для Купш Алины</t>
  </si>
  <si>
    <t>Предоплата за подбор неродственного донора для Магомедовой Ангелины в регистре им. Васи Перевощикова</t>
  </si>
  <si>
    <t>Хирургическое лечение Жураевой Мухлисы в НМИЦ нейрохирургии</t>
  </si>
  <si>
    <t>Хирургическое лечение Эргашева Эргашбека в НМИЦ нейрохирургии</t>
  </si>
  <si>
    <t xml:space="preserve">Реагенты (среды) для лаборатории физиологии и патологии стволовых клеток ФГБУ "НМИЦ ДГОИ им.Д.Рогачева" </t>
  </si>
  <si>
    <t>Мекинист для Помозова Андрея</t>
  </si>
  <si>
    <t>Стиварга для Залиханова Керима</t>
  </si>
  <si>
    <t>Винкристин-Белмед д/ФГАУ "НМИЦ нейрохирур.им.ак.Н.Н.Бурденко"</t>
  </si>
  <si>
    <t>Доплата 50% стоимости канцтоваров для конференции рабочей группы "Москва-Берлин"</t>
  </si>
  <si>
    <t>Обсуживание нужд информационно-просветительского проекта</t>
  </si>
  <si>
    <t xml:space="preserve">Лабораторные расходные материалы для цитогенетических исследований в ФГБУ "НМИЦ ДГОИ им.Д.Рогачева" </t>
  </si>
  <si>
    <t>Хирургические иглы, шовные материалы д/ФГБУ "НМИЦ ДГОИ им.Д.Рогачева"</t>
  </si>
  <si>
    <t>Расх.медиц.материалы для Томилиной Кристины</t>
  </si>
  <si>
    <t>Обслуживание проекта "Социальная помощь"</t>
  </si>
  <si>
    <t>Джакави для Ануфриева Глеба</t>
  </si>
  <si>
    <t>Джадену для Прокопенко Дмитрия</t>
  </si>
  <si>
    <t>Оплата стажировки гематолога Алешковой А.Ю. (Екатеринбург) в Санкт-Петербурге</t>
  </si>
  <si>
    <t>Доплата за стажировку медсестры Свяжиной Т.Л. (Екатеринбург) в НМИЦ ДГОИ</t>
  </si>
  <si>
    <t>Питание Нутризон для Воронковой Кристины</t>
  </si>
  <si>
    <t>Рассмотрение обращений и выдача рекомендаций</t>
  </si>
  <si>
    <t>Милотарг д/ОДКБ г. Екатеринбурга</t>
  </si>
  <si>
    <t>Командировка в Киров за донорскими клетками</t>
  </si>
  <si>
    <t>HLA-типирование для Епланова Вячеслава</t>
  </si>
  <si>
    <t>Медицинские расходные  материалы для Томилиной Кристины</t>
  </si>
  <si>
    <t>Перевязочные материалы для Милютина Ярослава</t>
  </si>
  <si>
    <t>Итого за февраль 2025</t>
  </si>
  <si>
    <t xml:space="preserve">Мед/препараты. д/Ануфриев  </t>
  </si>
  <si>
    <t xml:space="preserve">Мед/препараты. д/Поликарпова </t>
  </si>
  <si>
    <t xml:space="preserve">Джадену для Аббасовой </t>
  </si>
  <si>
    <t xml:space="preserve">Джадену для Камавова </t>
  </si>
  <si>
    <t xml:space="preserve">Отсасыватель порт-ый д/Авагян </t>
  </si>
  <si>
    <t xml:space="preserve">Позаконазол д/отд.СКЛ ФГБУ НМИЦ ДГОИ  </t>
  </si>
  <si>
    <t xml:space="preserve"> Позаконазол д/отд.СКЛ ФГБУ НМИЦ ДГОИ </t>
  </si>
  <si>
    <t xml:space="preserve">Натрия хлорид д/ФГБУ НМИЦ ДГОИ </t>
  </si>
  <si>
    <t>Авегра НМИЦН Бурденко</t>
  </si>
  <si>
    <t xml:space="preserve">Кинерет д/отд.СКЛ ФГБУ НМИЦ ДГОИ им.Д.Рогачева </t>
  </si>
  <si>
    <t xml:space="preserve">Револейд д/отд.ТГСК 2 ФГБУ "НМИЦ им.Д.Рогачева" </t>
  </si>
  <si>
    <t xml:space="preserve">Валганцикловир для Валуева </t>
  </si>
  <si>
    <t xml:space="preserve">Револейд для Дружинина </t>
  </si>
  <si>
    <t xml:space="preserve">Джадену д/Крашенинникова </t>
  </si>
  <si>
    <t xml:space="preserve">Мед/препараты. д/Тарнуева  </t>
  </si>
  <si>
    <t xml:space="preserve">Мед/препараты. д/Дружинина </t>
  </si>
  <si>
    <t xml:space="preserve">Мед/препараты. д/Заводчиковой  </t>
  </si>
  <si>
    <t>Благотворительная помощь по дог. о благ.пом</t>
  </si>
  <si>
    <t>Благотворительная помощь по дог. о благ.пом.</t>
  </si>
  <si>
    <t>Оплата за поставку тепла  февраль 2025г (Пансионат)</t>
  </si>
  <si>
    <t>Авансовый платеж  за разработку проектной документации  (Пансионат)</t>
  </si>
  <si>
    <t>Оплата за двери металлические (Пансионат)</t>
  </si>
  <si>
    <t>Заклепки вытяжные . ООО " Глобал Констракшен". (Пансионат)</t>
  </si>
  <si>
    <t>Аванс на смр  ООО "Глобал Констракшен".   (Пансионат)</t>
  </si>
  <si>
    <t>Строительные материалы ООО " Глобал Констракшен". (Пансионат)</t>
  </si>
  <si>
    <t>Аванс по ДС №1 от 25.07.24  ООО "Глобал Констракшен".  (Пансионат)</t>
  </si>
  <si>
    <t>Кабель,  ООО"Глобал Констракшен"  (Пансионат)</t>
  </si>
  <si>
    <t xml:space="preserve">Авансовый платеж ООО " Глобал Констракшен" (Пансионат) </t>
  </si>
  <si>
    <t xml:space="preserve">Позаконазол д/отд.СКЛ ФГБУ НМИЦ ДГОИ </t>
  </si>
  <si>
    <t xml:space="preserve">Балверса д/отд.СКЛ ФГБУ "НМИЦ ДГОИ им.Д.Рогачева" </t>
  </si>
  <si>
    <t xml:space="preserve">Симзия д/отд.иммун.ФГБУ "НМИЦ ДГОИ им.Д.Рогачёва" </t>
  </si>
  <si>
    <t xml:space="preserve">Венклекста  д/отд.СКЛ ФГБУ НМИЦ ДГОИ  </t>
  </si>
  <si>
    <t xml:space="preserve">Рассмотрение обращений и выдачу рекомендаций в феврале 2025 г, согласно Акта от 28.02.2025. </t>
  </si>
  <si>
    <t xml:space="preserve">Темомид д/ Гуляева </t>
  </si>
  <si>
    <t>Трансплантация периферических стволовых клеток аллогенная для Родионова С</t>
  </si>
  <si>
    <t xml:space="preserve">Материалы для занятий с детьми   </t>
  </si>
  <si>
    <t xml:space="preserve">Материалы для мастер-класса  </t>
  </si>
  <si>
    <t xml:space="preserve">Ритуальные услуги для Софронова </t>
  </si>
  <si>
    <t>Ритуальные услуги для Романенко</t>
  </si>
  <si>
    <t xml:space="preserve">Ритуальные услуги для Морозовой </t>
  </si>
  <si>
    <t xml:space="preserve">Нутритивное питание для Томилиной  </t>
  </si>
  <si>
    <t xml:space="preserve">Мед/расх/мат-лы. д/Воронкова </t>
  </si>
  <si>
    <t xml:space="preserve">Концентратор кис. д/Янко </t>
  </si>
  <si>
    <t xml:space="preserve">Аспиратор д/Томилиной </t>
  </si>
  <si>
    <t>Мед.транспортировка Соколова</t>
  </si>
  <si>
    <t xml:space="preserve">Оплата за услуги по водоотведению </t>
  </si>
  <si>
    <t>Оплата программы повышения квалификации для Кульмаер Л</t>
  </si>
  <si>
    <t xml:space="preserve">Креземба д/отд.онкогем.ФГБУ НМИЦ им.Д.Рогачева  </t>
  </si>
  <si>
    <t xml:space="preserve">Оплата  за дозиметр  клинический    
</t>
  </si>
  <si>
    <t>Мед.мат-лы д/ФГБУ "НМИЦ ДГОИ им.Д.Рогачева" МЗ РФ</t>
  </si>
  <si>
    <t xml:space="preserve">Мед/препараты. д/Евтеев  </t>
  </si>
  <si>
    <t xml:space="preserve">Джадену для Джафаровой </t>
  </si>
  <si>
    <t xml:space="preserve">Лучевая терапия для Эргашзода Ш. в НМИЦН Бурденко  </t>
  </si>
  <si>
    <t xml:space="preserve">Хирургическое лечение для Маргарян М. в НМИЦН Бурденко  </t>
  </si>
  <si>
    <t>Мед/препараты. д/Авагян</t>
  </si>
  <si>
    <t>Мед/расход./мат-лы д/Воронковой</t>
  </si>
  <si>
    <t xml:space="preserve">Секстафаг д/РДКБ-филиал ФГАОУ ВО РНИМУ им.Н.И.Пирогова </t>
  </si>
  <si>
    <t xml:space="preserve">Блинцито д/отд.гем.и ХТ 2 РДКБ ФГБОУ ВО РНИМУ им.Н.И.Пирогова </t>
  </si>
  <si>
    <t>Джадену для Лебединской</t>
  </si>
  <si>
    <t>Мед/препараты. д/Лебединскаой</t>
  </si>
  <si>
    <t xml:space="preserve">Мед/препараты. д/Похильченко  </t>
  </si>
  <si>
    <t xml:space="preserve">Мед/препараты. д/Джаватхановой  </t>
  </si>
  <si>
    <t>Мед/препараты. д/Григорьевой</t>
  </si>
  <si>
    <t xml:space="preserve">Мед/препараты. д/Топильского </t>
  </si>
  <si>
    <t xml:space="preserve">Мед/препараты. д/Кораблин </t>
  </si>
  <si>
    <t xml:space="preserve">Мед/препараты. д/Заводчиковой </t>
  </si>
  <si>
    <t xml:space="preserve">Темомид д/ Дедовой </t>
  </si>
  <si>
    <t>Лечение в ФНКЦ Орлова И.</t>
  </si>
  <si>
    <t>Лечение в ФНКЦ Орлова И</t>
  </si>
  <si>
    <t>Мед/препараты. д/Томилиной</t>
  </si>
  <si>
    <t xml:space="preserve">Мед/препараты. д/Воронковой  </t>
  </si>
  <si>
    <t>Мед/расход. д/Томилиной</t>
  </si>
  <si>
    <t>Мед/расход материалы д/ФГБУ НМИЦ ДГОИ</t>
  </si>
  <si>
    <t xml:space="preserve">Максканд д/отд.СКЛ ФГБУ НМИЦ ДГОИ </t>
  </si>
  <si>
    <t xml:space="preserve">Митотан д/отд.СКЛ ФГБУ "НМИЦ ДГОИ им.Д.Рогачева" </t>
  </si>
  <si>
    <t>Предоплата  за Оборудование  для ФГАУ "НМИЦ нейр. им.ак. Н.Н.Бурденко"</t>
  </si>
  <si>
    <t>Поддержка медицинских и научных сотрудников</t>
  </si>
  <si>
    <t>Мекинист для Шевхужев</t>
  </si>
  <si>
    <t xml:space="preserve">Кабометикс д/Клюганова </t>
  </si>
  <si>
    <t xml:space="preserve">Розлитрек д/ФГБУ "НМИЦ ДГОИ им.Д.Рогачева" </t>
  </si>
  <si>
    <t xml:space="preserve">Оксалиплатин д/отд.СКЛ ФГБУ "НМИЦ ДГОИ им.Д.Рогачева" </t>
  </si>
  <si>
    <t xml:space="preserve"> Адцетрис д/отд.онкогем.ФГБУ НМИЦ ДГОИ</t>
  </si>
  <si>
    <t xml:space="preserve"> Джакави д/отд.ТГСК 2 ФГБУ "НМИЦ им.Д.Рогачева"</t>
  </si>
  <si>
    <t xml:space="preserve">Опдиво  д/отд.СКЛ ФГБУ НМИЦ ДГОИ  </t>
  </si>
  <si>
    <t>Доплата за амплификатор в НМИЦН Бурденко</t>
  </si>
  <si>
    <t>Медицинские услуги январь 2025 (Научный договор. Екатеринбург)</t>
  </si>
  <si>
    <t xml:space="preserve">Стиварга д/Панченко </t>
  </si>
  <si>
    <t>Стиварга д/Афанасьевой</t>
  </si>
  <si>
    <t xml:space="preserve">Джадену для Постникова </t>
  </si>
  <si>
    <t xml:space="preserve">Оплата за потребленную электроэнергию за февраль </t>
  </si>
  <si>
    <t>Предварительный платеж за электроэнергию 30% (Пансионат)</t>
  </si>
  <si>
    <t>Предварительный платеж за электроэнергию 40% (Пансионат)</t>
  </si>
  <si>
    <t>Оплата по счету GTG10035A0  от 11.03.2025г. за  услуги по проживаню</t>
  </si>
  <si>
    <t>Оплата по счету GTG24025A0  от 26.02.2025г. за  услуги по проживаню</t>
  </si>
  <si>
    <t xml:space="preserve">Биспонса д/отд.СКЛ ФГБУ "НМИЦ ДГОИ им.Д.Рогачева" </t>
  </si>
  <si>
    <t xml:space="preserve">Дарзалекс д/отд.СКЛ ФГБУ "НМИЦ ДГОИ им.Д.Рогачева" </t>
  </si>
  <si>
    <t xml:space="preserve"> Иматиниб д/дет.отд.7 ГБУЗ МООД г.Балашиха </t>
  </si>
  <si>
    <t>HLA-типирование пациента и сиблинга</t>
  </si>
  <si>
    <t xml:space="preserve">Оплата за оказание платных медицинских услуг февраль </t>
  </si>
  <si>
    <t>Револейд для Хисамиева</t>
  </si>
  <si>
    <t xml:space="preserve">Мед/препараты. д/Ненашева  </t>
  </si>
  <si>
    <t xml:space="preserve">Мед/препараты. д/Абдуллаева </t>
  </si>
  <si>
    <t xml:space="preserve">Хирургическое лечение для Джураева Д. в НМИЦН Бурденко </t>
  </si>
  <si>
    <t xml:space="preserve">Хирургическое лечение для Гуламова Г. в НМИЦН Бурденко </t>
  </si>
  <si>
    <t>Оплата  за разработку рабочей документации проекта ограждения территории для объекта</t>
  </si>
  <si>
    <t xml:space="preserve">Оказание услуг по осуществлению авторского надзора  </t>
  </si>
  <si>
    <t>Оплата за стажировку врача Екатеринбург</t>
  </si>
  <si>
    <t xml:space="preserve"> Винкристин д/отд.гем.и ХТ 2 РДКБ ФГАОУ ВО РНИМУ им.Пирогова</t>
  </si>
  <si>
    <t xml:space="preserve">Аранесп д/ФГБУ "НМИЦ ДГОИ им.Д.Рогачева" </t>
  </si>
  <si>
    <t xml:space="preserve">Зинфоро д/отд.онкогем.ФГБУ НМИЦ ДГОИ </t>
  </si>
  <si>
    <t>Лекарства д.онк.ФГБУ "НМИЦ ДГОИ им.Дмитрия Рогачева"</t>
  </si>
  <si>
    <t xml:space="preserve"> Джакави д/отд.ТГСК 2 ФГБУ "НМИЦ им.Д.Рогачева" </t>
  </si>
  <si>
    <t>Реактивы д/ГАУЗ СО "ОДКБ"г.Екатеринбург</t>
  </si>
  <si>
    <t>Капилярный блок д/нужд ГБУЗ СО "ОДКБ"</t>
  </si>
  <si>
    <t>Мед.мат-лы  д/ФГБУ НМИЦ ДГОИ</t>
  </si>
  <si>
    <t xml:space="preserve">Мед.ррасход.мат-лы. д/отд.онкогем. ФГБУ "НМИЦ ДГОИ им.Д.Рогачева" </t>
  </si>
  <si>
    <t>Мед.ррасход.мат-лы. д/отд.онкогем. ФГБУ "НМИЦ ДГОИ им.Д.Рогачева"</t>
  </si>
  <si>
    <t>Оплата  за трубку трахеостомии. д/отд.онкогем. ФГБУ "НМИЦ ДГОИ им.Д.Рогачева"</t>
  </si>
  <si>
    <t>Оплата  за лабораторные услуги в феврале для Пономарева А</t>
  </si>
  <si>
    <t xml:space="preserve"> пред-ие платных мед.услуг февраль 2025 г.д/  ГБУЗ Морозовская ДГКБ</t>
  </si>
  <si>
    <t xml:space="preserve"> оказание платных медиц. услуг в феврале 2025г. для ГБУЗ МООД г.Балашиха </t>
  </si>
  <si>
    <t xml:space="preserve"> Стиварга д/Тушиной </t>
  </si>
  <si>
    <t>Ритуальные услуги для Богойко</t>
  </si>
  <si>
    <t xml:space="preserve"> Ритуальные услуги для Валеев </t>
  </si>
  <si>
    <t xml:space="preserve"> Ритуальные услуги для Гордиенко </t>
  </si>
  <si>
    <t xml:space="preserve">Ритуальные услуги для Махятдинова </t>
  </si>
  <si>
    <t xml:space="preserve"> Колистин для Меньшова </t>
  </si>
  <si>
    <t>Услуги по орг-ции и осуществлению контроля за выполнением Работ по строительству (Пансионат)</t>
  </si>
  <si>
    <t xml:space="preserve"> Энтивио д/отд.ФГБУ "НМИЦ ДГОИ им.Дмитрия Рогачева" МЗ России</t>
  </si>
  <si>
    <t xml:space="preserve">Ленвима  д/отд.СКЛ ФГБУ НМИЦ ДГОИ  </t>
  </si>
  <si>
    <t xml:space="preserve">Расх.мед.материалы д/ФГБУ НМИЦ ДГОИ </t>
  </si>
  <si>
    <t xml:space="preserve">Мед/расход д/отд.иммун.ФГБУ "НМИЦ ДГОИ им.Д.Рогачёва" </t>
  </si>
  <si>
    <t>Питание родителей пациентов ФГБУ НМИЦ ДГОИ за февраль</t>
  </si>
  <si>
    <t>Ленвима для Кормилиной</t>
  </si>
  <si>
    <t xml:space="preserve">Ленвима для Хусаеновой </t>
  </si>
  <si>
    <t xml:space="preserve">Оплата за гелий и шары  </t>
  </si>
  <si>
    <t>Оплата  за  выполненные работы ООО " Глобал Констракшен".   (Пансионат)</t>
  </si>
  <si>
    <t>Оплатаза вывоз мусора  контейнера 20м.куб.  ООО " Глобал Констракшен".   (Пансионат)</t>
  </si>
  <si>
    <t>Оплата за краску ООО " Глобал Констракшен"  (Пансионат)</t>
  </si>
  <si>
    <t>Оплата  за  выполненные работы  ООО " Глобал Констракшен"  (Пансионат)</t>
  </si>
  <si>
    <t>Оплата за  выполненные работы  ООО" Глобал Констракшен"  (Пансионат)</t>
  </si>
  <si>
    <t>Оплата за  выполненные работы  ООО" Глобал Констракшен".  (Пансионат)</t>
  </si>
  <si>
    <t>Оплата за  выполненные работы  ООО "Глобал Констракшен" (Пансионат)</t>
  </si>
  <si>
    <t>Оплата за выполнение СМР за ООО"Глобал Констракшен" (Пансионат)</t>
  </si>
  <si>
    <t>Аванс на закупку кондиционеров ,противопожарных окон, фиброцем. сайдинг.</t>
  </si>
  <si>
    <t>Оплата за комплекс работ на Объекте строительства пансионат Измалково</t>
  </si>
  <si>
    <t xml:space="preserve">Мабтера д/отд.СКЛ ФГБУ "НМИЦ ДГОИ им.Д.Рогачева" </t>
  </si>
  <si>
    <t xml:space="preserve"> Блинцито  д/отд.СКЛ ФГБУ НМИЦ ДГОИ  </t>
  </si>
  <si>
    <t>Оплата видеокапсульной эндоскопии тонкокишечная</t>
  </si>
  <si>
    <t>Венклеста для Дзулаева</t>
  </si>
  <si>
    <t xml:space="preserve">Мед/препараты. д/Дзулаева </t>
  </si>
  <si>
    <t xml:space="preserve">Мед/препараты. д/Новиковой </t>
  </si>
  <si>
    <t xml:space="preserve"> Ритуальные услуги для Романовой </t>
  </si>
  <si>
    <t xml:space="preserve">Ритуальные услуги для Захарова </t>
  </si>
  <si>
    <t xml:space="preserve"> Ритуальные услуги для Захарова</t>
  </si>
  <si>
    <t xml:space="preserve"> Ритуальные услуги для Казарян </t>
  </si>
  <si>
    <t xml:space="preserve">Медикаменты. д/Шохрин </t>
  </si>
  <si>
    <t xml:space="preserve"> Реагенты д/нужд ФГБУ "НМИЦ ДГОИ им.Д.Рогачева" </t>
  </si>
  <si>
    <t xml:space="preserve"> Феринжект д/ФГБУ "НМИЦ ДГОИ им.Д.Рогачева"  </t>
  </si>
  <si>
    <t xml:space="preserve"> Аранесп д/ФГБУ "НМИЦ ДГОИ им.Д.Рогачева" </t>
  </si>
  <si>
    <t>Аранесп д/ФГБУ "НМИЦ ДГОИ им.Д.Рогачева"</t>
  </si>
  <si>
    <t xml:space="preserve">Космеген д/отд.онк. и ДХ ФГБУ "НМИЦ ДГОИ им.Д.Рогачева" </t>
  </si>
  <si>
    <t>Оплата труда сотрудников Научный договор НМИЦ</t>
  </si>
  <si>
    <t xml:space="preserve">Кабометикс д/Кукушкина </t>
  </si>
  <si>
    <t xml:space="preserve">Хирургическое лечение для Ализаде М. в НМИЦН Бурденко  </t>
  </si>
  <si>
    <t xml:space="preserve">Хирургическое лечение для Нурбекова Н. в НМИЦН Бурденко  </t>
  </si>
  <si>
    <t xml:space="preserve">Хирургическое лечение для Костанян П. в НМИЦН Бурденко  </t>
  </si>
  <si>
    <t xml:space="preserve">Хирургическое лечение для Ниёзбадалова Г. в НМИЦН Бурденко  </t>
  </si>
  <si>
    <t xml:space="preserve">Хирургическое лечение для Сеидали Ф. в НМИЦН Бурденко </t>
  </si>
  <si>
    <t xml:space="preserve">Хирургическое лечение для Алиева С. в НМИЦН Бурденко </t>
  </si>
  <si>
    <t xml:space="preserve">Нутритивное питание  для Воронковой  </t>
  </si>
  <si>
    <t xml:space="preserve">Расх.мед.материалы для Черненковой </t>
  </si>
  <si>
    <t>Расх.мед.материалы для Кобицкой</t>
  </si>
  <si>
    <t>Доплата 30% за продукцию IRONTREE</t>
  </si>
  <si>
    <t xml:space="preserve">Блинцито  д/отд.ТГСК ГАУЗ "ДРКБ МЗ РТ" </t>
  </si>
  <si>
    <t xml:space="preserve">Темомид д/отд.СКЛ ФГБУ "НМИЦ ДГОИ им.Д.Рогачева" </t>
  </si>
  <si>
    <t xml:space="preserve">Триоксид мышьяка д/РДКБ ФГАОУ ВО РНИМУ им.Н.И.Пирогова </t>
  </si>
  <si>
    <t xml:space="preserve"> Джадену д/отд.СКЛ ФГБУ НМИЦ ДГОИ им.Д.Рогачева</t>
  </si>
  <si>
    <t xml:space="preserve">Эрбитукс  д/отд.СКЛ ФГБУ НМИЦ ДГОИ  </t>
  </si>
  <si>
    <t xml:space="preserve">Имбрувика  д/отд.СКЛ ФГБУ НМИЦ ДГОИ  </t>
  </si>
  <si>
    <t xml:space="preserve">Предоплата за мед.мат-лы  д/ФГБУ НМИЦ ДГОИ </t>
  </si>
  <si>
    <t>Предоплата за мед.мат-лы  д/нужд ФГАУ НМИЦ нейрохирургии им. Бурденко</t>
  </si>
  <si>
    <t xml:space="preserve">Мед.мат-лы  д/ФГБУ НМИЦ ДГОИ </t>
  </si>
  <si>
    <t>Ленвима для Клокова</t>
  </si>
  <si>
    <t xml:space="preserve">Револейд для Хундужук </t>
  </si>
  <si>
    <t xml:space="preserve">Мед/препараты. д/Буртиева  </t>
  </si>
  <si>
    <t xml:space="preserve">Мед/препараты. д/Артюновой </t>
  </si>
  <si>
    <t xml:space="preserve">Мед/препараты. д/Абдургалимовой  </t>
  </si>
  <si>
    <t xml:space="preserve">Мед/препараты. д/Абдургалимовой </t>
  </si>
  <si>
    <t>Колистин для Меньшова</t>
  </si>
  <si>
    <t xml:space="preserve">Расх.мед.материалы для Чердынцевой </t>
  </si>
  <si>
    <t xml:space="preserve">Расход/мат-лы д/нужд ФГБУ "НМИЦ ДГОИ им.Д.Рогачева" </t>
  </si>
  <si>
    <t xml:space="preserve">Натрия хлорид д/ФГБУ НМИЦ ДГОИ  </t>
  </si>
  <si>
    <t xml:space="preserve">Винкристин д/отд.гем.и ХТ 2 РДКБ ФГАОУ ВО РНИМУ им.Пирогова </t>
  </si>
  <si>
    <t xml:space="preserve">Митотан д/отд.СКЛ ФГБУ "НМИЦ ДГОИ им.Д.Рогачева"  </t>
  </si>
  <si>
    <t xml:space="preserve">Адцетрис д/отд.ФГБУ "НМИЦ ДГОИ им.Дмитрия Рогачева" МЗ России </t>
  </si>
  <si>
    <t xml:space="preserve">Арфлейда д/отд.СКЛ ФГБУ НМИЦ ДГОИ им.Д.Рогачева </t>
  </si>
  <si>
    <t xml:space="preserve">Мекинист д/отд.ТГСК 2 ФГБУ "НМИЦ им.Д.Рогачева" </t>
  </si>
  <si>
    <t xml:space="preserve">Опдиво  д/отд.СКЛ ФГБУ НМИЦ ДГОИ </t>
  </si>
  <si>
    <t xml:space="preserve">Блинцито  д/отд.СКЛ ФГБУ НМИЦ ДГОИ  </t>
  </si>
  <si>
    <t>Содержание Фонда (оплата труда, связь, страхование, канцелярия, почта, коммунальные расходы)</t>
  </si>
  <si>
    <t>Итого за март 2025</t>
  </si>
  <si>
    <t xml:space="preserve">Аванс за образовательные услуги по обучению сотрудников ФГБУ НМИЦ ДГОИ </t>
  </si>
  <si>
    <t xml:space="preserve">Материалы для занятий с детьми </t>
  </si>
  <si>
    <t>Мед/препараты для Буртиева Н.</t>
  </si>
  <si>
    <t>Оплата за мед. услуги ООО "Клинический госпиталь на Яузе"</t>
  </si>
  <si>
    <t xml:space="preserve"> Дарзалекс д/отд.СКЛ ФГБУ "НМИЦ ДГОИ им.Д.Рогачева"</t>
  </si>
  <si>
    <t xml:space="preserve"> Зинфоро д/отд.онкогем.ФГБУ НМИЦ ДГОИ </t>
  </si>
  <si>
    <t xml:space="preserve">Мирсониб д/отд.подр.онк.ФГБУ "НМИЦ ДГОИ им.Дмитрия Рогачева" </t>
  </si>
  <si>
    <t xml:space="preserve"> Револейд д/отд.ТГСК 2 ФГБУ "НМИЦ им.Д.Рогачева"</t>
  </si>
  <si>
    <t xml:space="preserve">Реагенты и расх.материалы для исследований патогенспецифических Т-лимфоцитов ФГБУ "НМИЦ ДГОИ им.Дмитрия Рогачева" </t>
  </si>
  <si>
    <t xml:space="preserve">Надбавки к зарплатам научного и лечебного персонала НМИЦ ДГОИ
</t>
  </si>
  <si>
    <t>Биспонса д/отд.онкогем.ФГБУ НМИЦ им.Д.Рогачева</t>
  </si>
  <si>
    <t xml:space="preserve"> Креземба д/отд.онкогем.ФГБУ НМИЦ им.Д.Рогачева</t>
  </si>
  <si>
    <t xml:space="preserve"> Креземба д/отд.онкогем.ФГБУ НМИЦ им.Д.Рогачева </t>
  </si>
  <si>
    <t>Авансовый платеж в размере 20% за посадочный материал пансионат Измалково</t>
  </si>
  <si>
    <t xml:space="preserve">Предоплата 50% за сувенирную продукцию для доноров </t>
  </si>
  <si>
    <t xml:space="preserve">Дазатиниб для Курносова </t>
  </si>
  <si>
    <t xml:space="preserve">Наборы для деплеций /ФГБУ НМИЦ ДГОИ </t>
  </si>
  <si>
    <t xml:space="preserve">Мед/препараты. д/Чердынцевой </t>
  </si>
  <si>
    <t>Мед/препараты. д/Лоскутова</t>
  </si>
  <si>
    <t xml:space="preserve">Мед/препараты. д/Соколова </t>
  </si>
  <si>
    <t>Оплата за лабораторные услуги (анализы) для Анисимовой Т.</t>
  </si>
  <si>
    <t xml:space="preserve"> Ритуальные услуги для Улендеевой </t>
  </si>
  <si>
    <t xml:space="preserve"> Ритуальные услуги для Шевцов </t>
  </si>
  <si>
    <t xml:space="preserve"> Бартизар д/отд.СКЛ ФГБУ "НМИЦ ДГОИ им.Д.Рогачева"</t>
  </si>
  <si>
    <t xml:space="preserve"> Реблозил для ГАУЗ СО "ОДКБ" </t>
  </si>
  <si>
    <t xml:space="preserve">Мирсониб д.онк.ФГБУ "НМИЦ ДГОИ им.Дмитрия Рогачева" </t>
  </si>
  <si>
    <t xml:space="preserve"> Мекинист/Тафинлар д/отд.ТГСК 2 ФГБУ "НМИЦ им.Д.Рогачева"</t>
  </si>
  <si>
    <t xml:space="preserve"> Блинцито д/отд.гем.и ХТ 2 РДКБ ФГБОУ ВО РНИМУ им.Н.И.Пирогова</t>
  </si>
  <si>
    <t xml:space="preserve">Хирургическое лечение для Саакян Н в НМИЦН Бурденко  </t>
  </si>
  <si>
    <t xml:space="preserve">Хирургическое лечение для Сабиржанова А. в НМИЦН Бурденко  </t>
  </si>
  <si>
    <t xml:space="preserve">Хирургическое лечение для Дусалиевой Ш. в НМИЦН Бурденко  </t>
  </si>
  <si>
    <t>Оплата поездки за донорскими клетками костного мозга (Кировский регистр) для пациента из НМИЦ ДГОИ</t>
  </si>
  <si>
    <t>Благотворительная помощь семье Шевцова Г.</t>
  </si>
  <si>
    <t>Аванс за строительно-монтажные работы на территории пансионата</t>
  </si>
  <si>
    <t>Аванс за инженерно-техническое обеспечение пансионата</t>
  </si>
  <si>
    <t xml:space="preserve">Оплата за водоснабжение пансионата </t>
  </si>
  <si>
    <t>Оплата за услуги по водоотведению пансионата</t>
  </si>
  <si>
    <t xml:space="preserve"> Рапамун для Богатыревой </t>
  </si>
  <si>
    <t>Джакави для Лазаревой</t>
  </si>
  <si>
    <t xml:space="preserve"> Револейд для Абасян </t>
  </si>
  <si>
    <t xml:space="preserve"> Позаконазол д/отд.СКЛ ФГБУ НМИЦ ДГОИ</t>
  </si>
  <si>
    <t xml:space="preserve">Мед.мат-лы (инфузоматы) д/ФГБУ НМИЦ ДГОИ </t>
  </si>
  <si>
    <t xml:space="preserve">Мед.мат-лы (инфузомат) д/ФГБУ НМИЦ ДГОИ </t>
  </si>
  <si>
    <t>Мед.мат-лы (магистраль инфузомат с универсальным адаптером ) д/ФГБУ НМИЦ ДГОИ</t>
  </si>
  <si>
    <t>Мед.мат-лы (энтеропорт) д/ФГБУ НМИЦ ДГОИ</t>
  </si>
  <si>
    <t xml:space="preserve"> Блинцито д/отд.ТГСК ГАУЗ "ДРКБ МЗ РТ" </t>
  </si>
  <si>
    <t>Альфа Нормикс д/Лазаревой</t>
  </si>
  <si>
    <t xml:space="preserve">Мед. Препараты для Потапова </t>
  </si>
  <si>
    <t xml:space="preserve">Мед. Препараты для Вохминцевой </t>
  </si>
  <si>
    <t>Мед/препараты для Мовчан М.</t>
  </si>
  <si>
    <t>Мед/препараты для Мовчан Е.</t>
  </si>
  <si>
    <t>Мед/препараты для Морозова</t>
  </si>
  <si>
    <t xml:space="preserve"> Розлитрек д/ФГБУ "НМИЦ ДГОИ им.Д.Рогачева"</t>
  </si>
  <si>
    <t>Лорвика д/отд.онкогем.ФГБУ НМИЦ ДГОИ п</t>
  </si>
  <si>
    <t xml:space="preserve">Милотарг д/отд.ХТ гем ФГБУ "НМИЦ гематологии" МЗ РФ </t>
  </si>
  <si>
    <t xml:space="preserve">Энтивио д/отд.ФГБУ "НМИЦ ДГОИ им.Дмитрия Рогачева" </t>
  </si>
  <si>
    <t xml:space="preserve"> Энтивио д/отд.ФГБУ "НМИЦ ДГОИ им.Дмитрия Рогачева" </t>
  </si>
  <si>
    <t>Номидес д/отд.СКЛ ФГБУ НМИЦ ДГОИ</t>
  </si>
  <si>
    <t xml:space="preserve"> Козэнтикс д/отд.ТГСК 2 ФГБУ "НМИЦ им.Д.Рогачева" </t>
  </si>
  <si>
    <t xml:space="preserve"> Револейд д/отд.ТГСК 2 ФГБУ "НМИЦ им.Д.Рогачева" </t>
  </si>
  <si>
    <t xml:space="preserve">Предоплата 50% за сувенирную продукцию </t>
  </si>
  <si>
    <t xml:space="preserve"> Ксалкори для Магомедовой </t>
  </si>
  <si>
    <t xml:space="preserve"> Сандиммун для Гуламова </t>
  </si>
  <si>
    <t xml:space="preserve"> Джадену д/Гуламова </t>
  </si>
  <si>
    <t>Оплата за пленку спрей- защитную для Афанасьевой</t>
  </si>
  <si>
    <t>Иглы Сурекан д/Афанасьевой</t>
  </si>
  <si>
    <t>Расх.мед.материалы для Афанасьевой</t>
  </si>
  <si>
    <t>Мед/препараты. д/Абдуллина</t>
  </si>
  <si>
    <t xml:space="preserve">Нутритивное питание для Тютина </t>
  </si>
  <si>
    <t xml:space="preserve">Нутритивное питание для Афанасьевой </t>
  </si>
  <si>
    <t xml:space="preserve"> Расх.мед.материалы для Ошарова </t>
  </si>
  <si>
    <t xml:space="preserve">Арфлейду д/отд. дневн.стац. ГАУЗ "ДРКБ МЗ РТ" г.Казань </t>
  </si>
  <si>
    <t xml:space="preserve"> Расх.мед.материалы для Соколова </t>
  </si>
  <si>
    <t>Оплата за стажировку врачей НМИЦН ДГОИ им. Д. Рогачева</t>
  </si>
  <si>
    <t>Благотворительная помощь семье Викулова Евгения</t>
  </si>
  <si>
    <t>Благотворительная помощь семье Военкова Сергея</t>
  </si>
  <si>
    <t>Благотворительная помощь семте Чумаковой Елизаветы</t>
  </si>
  <si>
    <t xml:space="preserve"> Ритуальные услуги для Тумат </t>
  </si>
  <si>
    <t>Мед/препараты для Лудий</t>
  </si>
  <si>
    <t>Оплата за стереотаксич.радиохирургию для Шафоростова</t>
  </si>
  <si>
    <t xml:space="preserve">Хирургическое лечение для Тургунбоева М. в НМИЦН Бурденко  </t>
  </si>
  <si>
    <t>Оплата за анализы и диагностику Мордвинцева З и Степанова В</t>
  </si>
  <si>
    <t xml:space="preserve">Доплата 50% за сепаратор клеток крови для РДКБ ФГАОУ ВО РНИМУ им.Пирогова </t>
  </si>
  <si>
    <t xml:space="preserve">Ленвима для Абакарова </t>
  </si>
  <si>
    <t xml:space="preserve"> Джадену для Далгатова </t>
  </si>
  <si>
    <t>Мед/препараты для Наливкиной</t>
  </si>
  <si>
    <t xml:space="preserve">Револейд для Гуламов </t>
  </si>
  <si>
    <t xml:space="preserve">Мед/препараты для Воронковой </t>
  </si>
  <si>
    <t xml:space="preserve">Мед/препараты для Попова </t>
  </si>
  <si>
    <t xml:space="preserve">Мед/препараты для Ауходеевой </t>
  </si>
  <si>
    <t>Нутритивное питание для Никитина</t>
  </si>
  <si>
    <t xml:space="preserve">Вотриент для Журавлева </t>
  </si>
  <si>
    <t xml:space="preserve"> Вотриент д/отд. 1Д ФГБУ "НМИЦ ДГОИ им.Дмитрия Рогачева" </t>
  </si>
  <si>
    <t xml:space="preserve">Расх.медиц.материалы для Ауходеева </t>
  </si>
  <si>
    <t xml:space="preserve"> Расх.медиц.материалы для Никтина</t>
  </si>
  <si>
    <t>Расх.мед.материалы для Ауходеевой</t>
  </si>
  <si>
    <t xml:space="preserve"> Расх.мед.материалы для Воронковой </t>
  </si>
  <si>
    <t>Анализы для ОДКБ г. Екатеринбурга для пациентов из Ижевска, Оренбурга, Нижневартовска, Тюмени</t>
  </si>
  <si>
    <t>Оплата за поставку тепла пансионат</t>
  </si>
  <si>
    <t xml:space="preserve">Доплата 50% за открытки для доноров </t>
  </si>
  <si>
    <t>Мед. препараты для Перекова</t>
  </si>
  <si>
    <t xml:space="preserve">Мед/препараты для Мацко </t>
  </si>
  <si>
    <t xml:space="preserve">Мед.мат-лы (иглы) д/ФГБУ "НМИЦ ДГОИ им.Д.Рогачева" </t>
  </si>
  <si>
    <t xml:space="preserve">Мед/препараты для Масловой </t>
  </si>
  <si>
    <t xml:space="preserve">Нутритивное питание для Воронковой </t>
  </si>
  <si>
    <t xml:space="preserve">Нутритивное питание для Хашацукова </t>
  </si>
  <si>
    <t>Розлитрек д/ФГБУ "НМИЦ ДГОИ им.Д.Рогачева"</t>
  </si>
  <si>
    <t xml:space="preserve"> Ритуальные услуги для Сысоева </t>
  </si>
  <si>
    <t>МРТ для Эргашзода Ш</t>
  </si>
  <si>
    <t xml:space="preserve">Стиваргу д/отд.СКЛ ФГБУ "НМИЦ ДГОИ им.Дмитрия Рогачева" </t>
  </si>
  <si>
    <t xml:space="preserve">Артлегиа д/отд.СКЛ ФГБУ НМИЦ ДГОИ им.Д.Рогачева </t>
  </si>
  <si>
    <t>Хирургическое лечение (шунтирование) для Тошпулатова Я</t>
  </si>
  <si>
    <t>Поиск и активация донора костного мозга для Заргарян Р.</t>
  </si>
  <si>
    <t>Предварительный платеж за электроэнергию 40% пансионата</t>
  </si>
  <si>
    <t>Предварительный платеж за электроэнергию 30% пансионата</t>
  </si>
  <si>
    <t>Оплата за потребленную электроэнергию пансионат</t>
  </si>
  <si>
    <t>Оплата за услуги по орг-ции и осуществлению контроля за выполнением Работ по строительству пансината</t>
  </si>
  <si>
    <t xml:space="preserve"> Револейд для Васенёва</t>
  </si>
  <si>
    <t xml:space="preserve">Мед/препараты для Милова </t>
  </si>
  <si>
    <t xml:space="preserve">Расх.мед.мат-лы (тепловлагообменники) д/ФГБУ НМИЦ ДГОИ </t>
  </si>
  <si>
    <t xml:space="preserve">Расх.мед.мат-лы (трубки трахеостомические) д/ФГБУ НМИЦ ДГОИ </t>
  </si>
  <si>
    <t xml:space="preserve">Расх.мед.мат-лы (катетер ректальный) д/ФГБУ НМИЦ ДГОИ </t>
  </si>
  <si>
    <t>Реагенты для деплеций д/ФГБУ НМИЦ ДГОИ</t>
  </si>
  <si>
    <t xml:space="preserve"> Реактивы д/ГАУЗ СО "ОДКБ"г.Екатеринбург </t>
  </si>
  <si>
    <t xml:space="preserve">Мед.мат-лы (шприцы) д/ФГБУ "НМИЦ ДГОИ им.Д.Рогачева" </t>
  </si>
  <si>
    <t xml:space="preserve"> Реагенты д/ФГБУ "НМИЦ ДГОИ имени Дмитрия Рогачева" </t>
  </si>
  <si>
    <t>Реагенты д/ФГБУ "НМИЦ ДГОИ имени Дмитрия Рогачева"</t>
  </si>
  <si>
    <t xml:space="preserve"> Пролиа д/ФГБУ "НМИЦ ДГОИ им.Д.Рогачева" </t>
  </si>
  <si>
    <t xml:space="preserve"> Ритуальные услуги для Репина</t>
  </si>
  <si>
    <t xml:space="preserve">Бартизар д/отд.СКЛ ФГБУ "НМИЦ ДГОИ им.Д.Рогачева" </t>
  </si>
  <si>
    <t xml:space="preserve">Реагенты для нужд ФГБУ НМИЦ ДГОИ им.Д.Рогачева </t>
  </si>
  <si>
    <t xml:space="preserve"> Иматиниб д/дет.отд.7 ГБУЗ МООД г.Балашиха</t>
  </si>
  <si>
    <t xml:space="preserve"> Реагенты д/нужд ФГБУ НМИЦ ДГОИ </t>
  </si>
  <si>
    <t>Реагенты д/нужд ФГБУ НМИЦ ДГОИ</t>
  </si>
  <si>
    <t>Реактивы д/нужд ФГБУ "НМИЦ ДГОИ им.Дмитрия Рогачева"</t>
  </si>
  <si>
    <t xml:space="preserve"> Реактивы д/нужд ФГБУ "НМИЦ ДГОИ им.Дмитрия Рогачева"</t>
  </si>
  <si>
    <t xml:space="preserve">Реактивы д/нужд ФГБУ "НМИЦ ДГОИ им.Дмитрия Рогачева" </t>
  </si>
  <si>
    <t xml:space="preserve"> Реагенты д/нуждФГБУ "НМИЦ ДГОИ им.Дмитрия Рогачева"</t>
  </si>
  <si>
    <t xml:space="preserve"> Реагенты д/нужд ФГБУ "НМИЦ ДГОИ им.Дмитрия Рогачева" </t>
  </si>
  <si>
    <t xml:space="preserve">Блинцито д/отд.СКЛ ФГБУ НМИЦ ДГОИ </t>
  </si>
  <si>
    <t xml:space="preserve"> Нутриэн для Воронковой </t>
  </si>
  <si>
    <t xml:space="preserve">Оплата за анализы Яшина А в ГБУЗ МООД г.Балашиха </t>
  </si>
  <si>
    <t xml:space="preserve">Доплата  за мед.мат-лы (краниофиксаторы) д/ФГБУ НМИЦ ДГОИ 
</t>
  </si>
  <si>
    <t>Револейд для Дергунова</t>
  </si>
  <si>
    <t>Мед/препараты для Шмелевой</t>
  </si>
  <si>
    <t xml:space="preserve">Мед.мат-лы д/ФГБУ НМИЦ ДГОИ </t>
  </si>
  <si>
    <t xml:space="preserve">Мед/расход/мат-лы. д/нужд (наборы дял обработки крови) ФГБУ НМИЦ ДГОИ им.Рогачёва </t>
  </si>
  <si>
    <t xml:space="preserve"> Отсасыватель для Проскурина </t>
  </si>
  <si>
    <t xml:space="preserve"> Отсасыватель для Унгурян</t>
  </si>
  <si>
    <t>Мед/препараты для Черненковой</t>
  </si>
  <si>
    <t xml:space="preserve">Мед/препараты для Никитина </t>
  </si>
  <si>
    <t>Мед/препараты для Военкова</t>
  </si>
  <si>
    <t>Мед/препараты для Соколова</t>
  </si>
  <si>
    <t>Мед/препараты для Викулова</t>
  </si>
  <si>
    <t>Организация, проведение мероприятия День Памяти</t>
  </si>
  <si>
    <t xml:space="preserve"> Реагенты д/ФГБУ НМИЦ ДГОИ им.Д.Рогачева </t>
  </si>
  <si>
    <t xml:space="preserve">Оплата за питание для Гуденко </t>
  </si>
  <si>
    <t xml:space="preserve"> Расх.мед.материалы для Шевцова </t>
  </si>
  <si>
    <t xml:space="preserve">Расх.мед.материалы для Гуденко </t>
  </si>
  <si>
    <t xml:space="preserve"> Колумви д/отд.СКЛ ФГБУ НМИЦ ДГОИ </t>
  </si>
  <si>
    <t xml:space="preserve"> Ленвима д/отд.СКЛ ФГБУ НМИЦ ДГОИ </t>
  </si>
  <si>
    <t xml:space="preserve">Оплата за строительно-монтажные работы на территории пансионата </t>
  </si>
  <si>
    <t xml:space="preserve">Аванс  за строительно-монтажные работы на территории пансионата </t>
  </si>
  <si>
    <t xml:space="preserve">Оплата за мед/препараты. д/Баженовой </t>
  </si>
  <si>
    <t xml:space="preserve"> Револейд для Цой</t>
  </si>
  <si>
    <t>Мед/препараты для Шашева</t>
  </si>
  <si>
    <t>Мед/расходные материалы для Королева</t>
  </si>
  <si>
    <t xml:space="preserve">Мед/препараты для Заводчиковой </t>
  </si>
  <si>
    <t xml:space="preserve">Мед/препараты для Кауровой </t>
  </si>
  <si>
    <t>Реагенты д/ФГБУ "НМИЦ ДГОИ им.Дмитрия Рогачева"</t>
  </si>
  <si>
    <t>Протонная лучевая терапия для Полунина В</t>
  </si>
  <si>
    <t>Протонная лучевая терапия Ганиевой К.</t>
  </si>
  <si>
    <t xml:space="preserve">Ранвэк д/отд.СКЛ ФГБУ НМИЦ ДГОИ им.Д.Рогачева </t>
  </si>
  <si>
    <t xml:space="preserve"> Мекинист д/отд.ТГСК 2 ФГБУ "НМИЦ им.Д.Рогачева" </t>
  </si>
  <si>
    <t>Оплата за стажировку врача МООД Балашихи</t>
  </si>
  <si>
    <t>Госпитализация Соколовой Анастасии в НМИЦН ДГОИ им. Д. Рогачева</t>
  </si>
  <si>
    <t>Доплата 50% за сувенирную продукцию для доноров</t>
  </si>
  <si>
    <t xml:space="preserve">Сувенирная продукция для доноров </t>
  </si>
  <si>
    <t>Авансовый платеж на комплекс работ по благоустройству пансионата</t>
  </si>
  <si>
    <t>Мед/препараты для Маллагаджиева</t>
  </si>
  <si>
    <t xml:space="preserve"> Реагенты д/ФГБУ "НМИЦ ДГОИ имени Дмитрия Рогачева"</t>
  </si>
  <si>
    <t xml:space="preserve"> Темомид д/отд.СКЛ ФГБУ "НМИЦ ДГОИ им.Д.Рогачева"</t>
  </si>
  <si>
    <t xml:space="preserve"> Темомид д/отд.СКЛ ФГБУ "НМИЦ ДГОИ им.Д.Рогачева" </t>
  </si>
  <si>
    <t xml:space="preserve">Реагенты д/нужд ФГБУ "НМИЦ ДГОИ им.Д.Рогачева" </t>
  </si>
  <si>
    <t>Питание родителей пациентов ФГБУ НМИЦ ДГОИ за март</t>
  </si>
  <si>
    <t xml:space="preserve"> Зинфоро д/отд.онкогем.ФГБУ НМИЦ ДГОИ</t>
  </si>
  <si>
    <t xml:space="preserve"> Космеген д/отд.онк. и ДХ ФГБУ "НМИЦ ДГОИ им.Д.Рогачева" </t>
  </si>
  <si>
    <t>Диагностика в рамках госпитализации для Боронаева В. в НМИЦ</t>
  </si>
  <si>
    <t>Диагностика для Абуева, Соколова в ГБУЗ Морозовская ДГКБ</t>
  </si>
  <si>
    <t>Реагенты для лаб. Трансплантационной иммунологии НМИЦ</t>
  </si>
  <si>
    <t>доплата.50%  за мед оборудование (наркозно-дыхательный аппарат) ФГАОУ РНИМУ ИМ. им.Н.И Пирогова</t>
  </si>
  <si>
    <t>Нутритивное питание  д/Королева</t>
  </si>
  <si>
    <t xml:space="preserve">Мед/препараты для Магомедовой </t>
  </si>
  <si>
    <t xml:space="preserve">Оплата за Митотан д/отд.СКЛ ФГБУ "НМИЦ ДГОИ им.Д.Рогачева" </t>
  </si>
  <si>
    <t xml:space="preserve">Алезенза д/отд.СКЛ ФГБУ НМИЦ ДГОИ им.Д.Рогачева </t>
  </si>
  <si>
    <t>Мед/расход д/отд.иммун.ФГБУ "НМИЦ ДГОИ им.Д.Рогачёва"</t>
  </si>
  <si>
    <t xml:space="preserve">Опдиво д/отд.СКЛ ФГБУ НМИЦ ДГОИ </t>
  </si>
  <si>
    <t xml:space="preserve"> Яквинус д/отд.онкогем.ФГБУ НМИЦ им.Д.Рогачева </t>
  </si>
  <si>
    <t xml:space="preserve"> Вотриент для Савельева </t>
  </si>
  <si>
    <t>Венклекста для Кауровой</t>
  </si>
  <si>
    <t>Рапамун для Карсунцевой</t>
  </si>
  <si>
    <t>Мед/препараты для Королева</t>
  </si>
  <si>
    <t>Оплата  за курс "Клиническая интерпретация данных NGS"  для сотрудников ФГБУ НМИЦ ДГОИ</t>
  </si>
  <si>
    <t xml:space="preserve">Стиварга для Андреева </t>
  </si>
  <si>
    <t xml:space="preserve">Мед/расход для Нечаевой </t>
  </si>
  <si>
    <t>Мед/препараты для Нечаевой</t>
  </si>
  <si>
    <t>Мед/препараты для Ахметжанова</t>
  </si>
  <si>
    <t xml:space="preserve">Мед/расход для /Виноградовой </t>
  </si>
  <si>
    <t>Нутртивное питание для Ошарова</t>
  </si>
  <si>
    <t xml:space="preserve">Нутритивное питание для Бухало </t>
  </si>
  <si>
    <t xml:space="preserve">Реагенты д/ФГБУ "НМИЦ ДГОИ им.Д.Рогачева" </t>
  </si>
  <si>
    <t>Золендроник д/отд.СКЛ ФГБУ "НМИЦ ДГОИ им.Д.Рогачева"</t>
  </si>
  <si>
    <t xml:space="preserve"> Реагенты д/нужд ФГБУ "НМИЦ ДГОИ им.Д.Рогачева"</t>
  </si>
  <si>
    <t xml:space="preserve"> Контролок д/отд. 1Д ФГБУ "НМИЦ ДГОИ им.Дмитрия Рогачева" </t>
  </si>
  <si>
    <t xml:space="preserve"> Энтивио д/отд.ФГБУ "НМИЦ ДГОИ им.Дмитрия Рогачева"</t>
  </si>
  <si>
    <t xml:space="preserve">Расх.мед.материалы для Нечаевой </t>
  </si>
  <si>
    <t xml:space="preserve"> Дарзалекс д/отд.СКЛ ФГБУ "НМИЦ ДГОИ им.Д.Рогачева" </t>
  </si>
  <si>
    <t xml:space="preserve"> Расх.мед.материалы для Нечаевой </t>
  </si>
  <si>
    <t xml:space="preserve"> Концентратор для Петрова </t>
  </si>
  <si>
    <t>Октанат д/отд.ТГСК 2 ФГБУ "НМИЦ им.Д.Рогачева"</t>
  </si>
  <si>
    <t xml:space="preserve"> Космеген д/отд.онк. и ДХ ФГБУ "НМИЦ ДГОИ им.Д.Рогачева"</t>
  </si>
  <si>
    <t xml:space="preserve">Элизария д/отд.СКЛ ФГБУ НМИЦ ДГОИ </t>
  </si>
  <si>
    <t>Оплата предтрансплантационного обследования донора</t>
  </si>
  <si>
    <t xml:space="preserve">Мед/расход мат. Для Виноградовой </t>
  </si>
  <si>
    <t>Нексавар для Петрова</t>
  </si>
  <si>
    <t>Итого за апрель 2025</t>
  </si>
  <si>
    <t xml:space="preserve">Медицинские препараты для Попова  </t>
  </si>
  <si>
    <t xml:space="preserve">Циклофоцил д/ФГБУ "НМИЦ ДГОИ им.Д.Рогачева" </t>
  </si>
  <si>
    <t xml:space="preserve">Нутритивное питание для Попова </t>
  </si>
  <si>
    <t xml:space="preserve"> Биспонса д/отд.СКЛ ФГБУ "НМИЦ ДГОИ им.Д.Рогачева" </t>
  </si>
  <si>
    <t>Хирургическое лечение Э. Дионисия в НМИЦ им. Бурденко</t>
  </si>
  <si>
    <t>Лучевая терапия для Салмина В. в НМИЦ им. Бурденко</t>
  </si>
  <si>
    <t>Хирургическое лечение для Бактыгулова Н. в НМИЦ им. Бурденко</t>
  </si>
  <si>
    <t>Хирургическое лечение для Онопришвили Н. в НМИЦ им. Бурденко</t>
  </si>
  <si>
    <t>Раковины и смесители для пансионата Измалково</t>
  </si>
  <si>
    <t>Оплата за выполненные работы по разработке конструктивных решений фундамента для строительства пансионата Измалково</t>
  </si>
  <si>
    <t xml:space="preserve">Сандиммун для Абасян </t>
  </si>
  <si>
    <t xml:space="preserve">Револейд для Абасян </t>
  </si>
  <si>
    <t xml:space="preserve">Джакави для Иванькович </t>
  </si>
  <si>
    <t xml:space="preserve"> Реактивы д/ФГБУ НМИЦ ДГОИ </t>
  </si>
  <si>
    <t xml:space="preserve">Медицинские препараты для Нечаевой </t>
  </si>
  <si>
    <t>Медицинские препараты для Викулова</t>
  </si>
  <si>
    <t xml:space="preserve">Энтеральное питание.д/ФГБУ НМИЦ ДГОИ </t>
  </si>
  <si>
    <t xml:space="preserve">Золендроник д/отд.СКЛ ФГБУ "НМИЦ ДГОИ им.Д.Рогачева" </t>
  </si>
  <si>
    <t>Расх.мед.материалы для Баландина</t>
  </si>
  <si>
    <t>Доплата 50% за пакеты и рамки сувенирной продукции</t>
  </si>
  <si>
    <t xml:space="preserve">Доплата 50% за мед/оборудование д/РДКБ ФГАОУ ВО РНИМУ им.Н.И.Пирогова </t>
  </si>
  <si>
    <t>Оплата за оказание услуг по осуществлению авторского надзора  (пансионат)</t>
  </si>
  <si>
    <t xml:space="preserve">Оплата за услуги по водоотведению   </t>
  </si>
  <si>
    <t>Оплата за поставку тепла в пансионат Измалково</t>
  </si>
  <si>
    <t>Хлоргексидин для Нечаевой</t>
  </si>
  <si>
    <t xml:space="preserve">Медицинские препараты для Русина  </t>
  </si>
  <si>
    <t xml:space="preserve">Медицинские расходные материалы для Русина  </t>
  </si>
  <si>
    <t xml:space="preserve">Медицинское оборудование для ОДКБ г. Курска </t>
  </si>
  <si>
    <t xml:space="preserve">Расходы по организации и проведению мероприятия  </t>
  </si>
  <si>
    <t xml:space="preserve">Оплата  за услуги по адаптации и сопровождению Систем КонсультантПлюс  за май  </t>
  </si>
  <si>
    <t xml:space="preserve">Медицинские препараты. д/Худжаёрзода </t>
  </si>
  <si>
    <t>Энлигрия д/отд. 1Д ФГБУ "НМИЦ ДГОИ им.Дмитрия Рогачева"</t>
  </si>
  <si>
    <t xml:space="preserve">Ломустин д/отд.ТГСК №1 ФГБУ НМИЦ ДГОИ  </t>
  </si>
  <si>
    <t xml:space="preserve">Джадену д/отд.СКЛ ФГБУ НМИЦ ДГОИ им.Д.Рогачева </t>
  </si>
  <si>
    <t>Колумви  д/отд.СКЛ ФГБУ НМИЦ ДГОИ</t>
  </si>
  <si>
    <t>Оплата за диагностические исследования в ОДКБ г. Екатеринбурга</t>
  </si>
  <si>
    <t>Оплата расходов на командировку врача ФНКЦ</t>
  </si>
  <si>
    <t>Оплата за госпитализацию донора для Гулбековой Е.</t>
  </si>
  <si>
    <t xml:space="preserve">Доплата за реактивы д/ФГБУ НМИЦ ДГОИ
</t>
  </si>
  <si>
    <t xml:space="preserve">Оплата за потребленную электроэнергию за апрель </t>
  </si>
  <si>
    <t>Предварительный платеж за электроэнергию 40% (пансионат)</t>
  </si>
  <si>
    <t>Предварительный платеж за электроэнергию 30%   (пансионат)</t>
  </si>
  <si>
    <t xml:space="preserve"> Медицинские препараты. д/Рыковского </t>
  </si>
  <si>
    <t>Блинцито д/отд.онк.КГБУЗ "ДККБ" им.А.К.Пиотровича МЗХК</t>
  </si>
  <si>
    <t xml:space="preserve">Медицинские препараты для Рыковского  </t>
  </si>
  <si>
    <t xml:space="preserve"> Ритуальные услуги для Амирова </t>
  </si>
  <si>
    <t xml:space="preserve">Ритуальные услуги для Аминова </t>
  </si>
  <si>
    <t>Ритуальные услуги для Назырова</t>
  </si>
  <si>
    <t>Ритуальные услуги для Чарочкина</t>
  </si>
  <si>
    <t xml:space="preserve"> Ритуальные услуги для Гнатовского </t>
  </si>
  <si>
    <t xml:space="preserve"> Милотарг д/отд.ХТ гем ФГБУ "НМИЦ гематологии" МЗ РФ</t>
  </si>
  <si>
    <t>Мед.транспортировку Аминова</t>
  </si>
  <si>
    <t>Мед.транспортировку Селиверстовой</t>
  </si>
  <si>
    <t>Расх.мед.материалы для Виноградовой</t>
  </si>
  <si>
    <t xml:space="preserve">Стиварга д/отд.СКЛ ФГБУ "НМИЦ ДГОИ им.Дмитрия Рогачева" </t>
  </si>
  <si>
    <t>Оплата  программы повышения квалификации для врача функциональной диагностики ФНКЦ</t>
  </si>
  <si>
    <t>Оплата за бейджи (волонтерство)</t>
  </si>
  <si>
    <t>Нексавар для Исмагилова</t>
  </si>
  <si>
    <t xml:space="preserve"> Револейд для Багаутдиновой</t>
  </si>
  <si>
    <t xml:space="preserve">Реактивы д/ГАУЗ СО "ОДКБ"г.Екатеринбург </t>
  </si>
  <si>
    <t xml:space="preserve">Медицинские препараты для Морозова  </t>
  </si>
  <si>
    <t>Медицинские препараты для Худотепловой</t>
  </si>
  <si>
    <t xml:space="preserve"> Бартизар д/отд.СКЛ ФГБУ "НМИЦ ДГОИ им.Д.Рогачева" </t>
  </si>
  <si>
    <t>Лучевая терапия для Черкасовой Е. в НМИЦ им. Бурденко</t>
  </si>
  <si>
    <t>Хирургическое лечение для Жакыповой А. в НМИЦ им. Бурденко</t>
  </si>
  <si>
    <t>Хирургическое лечение для Бободжонова М. в НМИЦ им. Бурденко</t>
  </si>
  <si>
    <t>Хирургическое лечение для Бабажанова А.. в НМИЦ им. Бурденко</t>
  </si>
  <si>
    <t>Хирургическое лечение для Нурбекова Н. в НМИЦ им. Бурденко</t>
  </si>
  <si>
    <t>Оплата командировочных расходов для врача-трансфузиолога</t>
  </si>
  <si>
    <t>Оплата за гелий и шары  (волонтерство)</t>
  </si>
  <si>
    <t>Револейд для Дорогавцева</t>
  </si>
  <si>
    <t xml:space="preserve">Медицинские препараты. д/Хряпина </t>
  </si>
  <si>
    <t xml:space="preserve">Реагенты и расходные материалы для лаборатории трансплантационной иммунологии  ФГБУ НМИЦ ДГОИ </t>
  </si>
  <si>
    <t xml:space="preserve">Реагенты для лаборатории иммунофенотипирования  ФГБУ НМИЦ ДГОИ </t>
  </si>
  <si>
    <t xml:space="preserve">Блинцито д/отд.онк.КГБУЗ "ДККБ" им.А.К.Пиотровича МЗХК </t>
  </si>
  <si>
    <t>Медицинские препараты. д/Аппаевой</t>
  </si>
  <si>
    <t xml:space="preserve">Медицинские препараты. д/Дорогавцева </t>
  </si>
  <si>
    <t>Медицинские препараты. д/Лысова</t>
  </si>
  <si>
    <t xml:space="preserve">Медицинские препараты. д/Лысова  </t>
  </si>
  <si>
    <t xml:space="preserve">Талопса д/ФГБУ "НМИЦ ДГОИ им.Д.Рогачева" </t>
  </si>
  <si>
    <t>Оплата консультаций специалистов для подопечных проекта "Качество жизни"</t>
  </si>
  <si>
    <t>Диагностическое исследование для Анакина С.</t>
  </si>
  <si>
    <t xml:space="preserve">Оплата типирования для Горчхановой </t>
  </si>
  <si>
    <t xml:space="preserve">Ленвима для Нечаевой </t>
  </si>
  <si>
    <t>Пентаса для Козлова</t>
  </si>
  <si>
    <t xml:space="preserve">Самеликс д/отд.СКЛ ФГБУ НМИЦ ДГОИ  </t>
  </si>
  <si>
    <t xml:space="preserve">Медицинские препараты. д/Лолаева </t>
  </si>
  <si>
    <t>Оплата за лабораторные услуги для Тютюника Б.</t>
  </si>
  <si>
    <t xml:space="preserve">Мед.мат-лы д/отд.ФГБУ НМИЦ ДГОИ  </t>
  </si>
  <si>
    <t>Джадену д/отд.СКЛ ФГБУ НМИЦ ДГОИ им.Д.Рогачева</t>
  </si>
  <si>
    <t>Рапамун д/ Ветчинкина</t>
  </si>
  <si>
    <t>Расх.мед.материалы для Ошарова</t>
  </si>
  <si>
    <t>Оплата за медицинские услуги  (пациент Устокадамов)</t>
  </si>
  <si>
    <t>Хирургическое лечение для Махмудалиева Э. в НМИЦ им. Бурденко</t>
  </si>
  <si>
    <t>Хирургическое лечение для Марченко Ж. в НМИЦ им. Бурденко</t>
  </si>
  <si>
    <t>Лучевая терапия для Маматмусаева Р. в НМИЦ им. Бурденко</t>
  </si>
  <si>
    <t>Оплата типирования в РДКБ</t>
  </si>
  <si>
    <t>Командировка за донорскими клетками</t>
  </si>
  <si>
    <t>Оплата за диагностику для пациентов  ФГБУ НМИЦ ДГОИ им.Д.Рогачева</t>
  </si>
  <si>
    <t xml:space="preserve">Оплата за диагностику для пациентов  ГБУЗ Морозовская ДГКБ  </t>
  </si>
  <si>
    <t xml:space="preserve">Доплата 70% за мед.мат-лы  д/нужд ФГАУ НМИЦ нейрохирургии им. Бурденко 
</t>
  </si>
  <si>
    <t>Работа психологической поддержки проект "Качество жизни"</t>
  </si>
  <si>
    <t>Поиск и активация донора костного мозга для Семенова В.</t>
  </si>
  <si>
    <t>Предоплата 30% за мед.мат-лы  д/нужд ФГАУ НМИЦ нейрохирургии им. Бурденко</t>
  </si>
  <si>
    <t xml:space="preserve">Оплата за услуги по адаптации и сопровождению Систем КонсультантПлюс  за июнь  </t>
  </si>
  <si>
    <t xml:space="preserve">Реагенты и расх мат-лы для лаб ФГБУ НМИЦ ДГОИ </t>
  </si>
  <si>
    <t>Реагенты д/нужд ФГБУ "НМИЦ ДГОИ им.Д.Рогачева"</t>
  </si>
  <si>
    <t xml:space="preserve">Расх.медиц.материалы для Савилова  </t>
  </si>
  <si>
    <t xml:space="preserve">Оплата расходов на транспортировку стволовых клеток для Савиной М. </t>
  </si>
  <si>
    <t xml:space="preserve">Яквинус д/отд.онкогем.ФГБУ НМИЦ им.Д.Рогачева  </t>
  </si>
  <si>
    <t xml:space="preserve">Опдиво д/отд. онкогем. ФГБУ НМИЦ ДГОИ  </t>
  </si>
  <si>
    <t>Оплата за комплекс работ на Объекте строительства (пансионат Измалково)</t>
  </si>
  <si>
    <t>Оплата за рассмотрение технической документации пансионата Измалково</t>
  </si>
  <si>
    <t xml:space="preserve">Мед/преп.д/Ермолина </t>
  </si>
  <si>
    <t>Медицинские препараты. д/Козлова</t>
  </si>
  <si>
    <t xml:space="preserve">Оплата специального питания для Даниялова </t>
  </si>
  <si>
    <t>Оплатаза организ-ю питания родителей пациентов ФГБУ НМИЦ ДГОИ за апрель</t>
  </si>
  <si>
    <t xml:space="preserve">Колумви  д/отд.СКЛ ФГБУ НМИЦ ДГОИ </t>
  </si>
  <si>
    <t>Аавансовый  платеж в размере 40% за растения для территории пансионата</t>
  </si>
  <si>
    <t xml:space="preserve">Нексавар для Татарской </t>
  </si>
  <si>
    <t>Расх.мед.мат-лы д/ФГБУ НМИЦ ДГОИ</t>
  </si>
  <si>
    <t xml:space="preserve">Оплата за реагенты и расходные материалы для лаборатории трансплантационной иммунологии </t>
  </si>
  <si>
    <t xml:space="preserve">Медицинские препараты для Хмиль </t>
  </si>
  <si>
    <t xml:space="preserve">Медицинские препараты д/днев.стац.ФГАУ НМИЦ нейрохир.им.Бурденко </t>
  </si>
  <si>
    <t xml:space="preserve">Медицинские препараты для Ключевского </t>
  </si>
  <si>
    <t xml:space="preserve">Медицинские препараты для Бабинской  </t>
  </si>
  <si>
    <t xml:space="preserve">Оплата за энтер.питание.д/ФГБУ НМИЦ ДГОИ </t>
  </si>
  <si>
    <t xml:space="preserve">Ритуальные услуги для Слабоус </t>
  </si>
  <si>
    <t>Ритуальные услуги для Иващенко</t>
  </si>
  <si>
    <t>Ритуальные услуги для Игошиной</t>
  </si>
  <si>
    <t xml:space="preserve">Реагенты д/нужд ФГБУ НМИЦ ДГОИ </t>
  </si>
  <si>
    <t xml:space="preserve">Оплата за диагностику пациентов ГБУЗ МООД г.Балашиха </t>
  </si>
  <si>
    <t>Хирургическое лечение для Холикова М. в НМИЦ им. Бурденко</t>
  </si>
  <si>
    <t>Лучевая терапия Царева К. в НМИЦ им. Бурденко</t>
  </si>
  <si>
    <t>Оплата расходов на транспортировку стволовых клеток для Олениной М.</t>
  </si>
  <si>
    <t xml:space="preserve">Реагенты д/нуждФГБУ "НМИЦ ДГОИ им.Дмитрия Рогачева" </t>
  </si>
  <si>
    <t>Благотворительная социальная помощь семье Чумаковой Е</t>
  </si>
  <si>
    <t>Благотворительная социальная помощь семье Викулова Е.</t>
  </si>
  <si>
    <t>Итого за май 2025</t>
  </si>
  <si>
    <t>Оборудование для субботников в пансионате</t>
  </si>
  <si>
    <t>Оплата за изготовление и монтаж светопрозрачных конструкций (дверей) в пансионате</t>
  </si>
  <si>
    <t xml:space="preserve">Оплата фасадных работ для корпусов пансионата </t>
  </si>
  <si>
    <t>Оплата за чистовые отделочные работы в пансионате</t>
  </si>
  <si>
    <t xml:space="preserve">Мекинист для Идрисова </t>
  </si>
  <si>
    <t>Медицинские препараты для Андреева</t>
  </si>
  <si>
    <t xml:space="preserve">Медицинские препараты для Тарасовой </t>
  </si>
  <si>
    <t xml:space="preserve">Медицинские препараты для Тарасовой  </t>
  </si>
  <si>
    <t xml:space="preserve">Медицинские препараты для Русин </t>
  </si>
  <si>
    <t xml:space="preserve">Медицинские препараты для Великановой </t>
  </si>
  <si>
    <t xml:space="preserve">Оплата за лабораторные исследования в апреле 2025г. для ФГБУ РДКБ МР </t>
  </si>
  <si>
    <t xml:space="preserve">Расх.мед.материалы для Цуканова </t>
  </si>
  <si>
    <t xml:space="preserve">Медицинские расходные материалы для Хашацукова </t>
  </si>
  <si>
    <t>Оплата за кровлю и свесов корпусов пансионата</t>
  </si>
  <si>
    <t>Оплата за наружные сети, электрику и благоустройство пансионата</t>
  </si>
  <si>
    <t xml:space="preserve">Оплатаза поставку тепла в пансионта май </t>
  </si>
  <si>
    <t>Оплата за закупку чистовых материалов в пансионат</t>
  </si>
  <si>
    <t>Оплата за генеральный подряд пансионата</t>
  </si>
  <si>
    <t xml:space="preserve">Оплата за услуги по водоснабжению пансионата за май  </t>
  </si>
  <si>
    <t xml:space="preserve">Эсбриет для Хамирзаевой </t>
  </si>
  <si>
    <t xml:space="preserve">Оплата за реагенты и расходные материалы для проточной цитометрии ФГБУ "НМИЦ ДГОИ им.Д.Рогачева" </t>
  </si>
  <si>
    <t xml:space="preserve">Оплата за антитела к антигенам для проточной цитометрии BD ФГБУ "НМИЦ ДГОИ им.Д.Рогачева" </t>
  </si>
  <si>
    <t xml:space="preserve">Реагенты д/ФГБУ НМИЦ ДГОИ имени Д.Рогачева </t>
  </si>
  <si>
    <t>Реагенты д/ФГБУ НМИЦ ДГОИ имени Д.Рогачева</t>
  </si>
  <si>
    <t xml:space="preserve">Оплата за реактивы для FC, наборы для пермеабилизации , коктейли моноклональных антител  д/ФГБУ НМИЦ ДГОИ </t>
  </si>
  <si>
    <t xml:space="preserve">Отсасыватель для Савилова </t>
  </si>
  <si>
    <t>Медициские расходные материалы для Савиловой</t>
  </si>
  <si>
    <t xml:space="preserve">Медицинские препараты для Абаринова </t>
  </si>
  <si>
    <t>Медицинские препараты для Асанова</t>
  </si>
  <si>
    <t xml:space="preserve">Зелбораф д/ФГБУ "НМИЦ ДГОИ им.Д.Рогачева" </t>
  </si>
  <si>
    <t>Реагенты д/нуждФГБУ "НМИЦ ДГОИ им.Дмитрия Рогачева"</t>
  </si>
  <si>
    <t>Оплата хирургического лечения для Мирджумазода А. в ФГАУ НМИЦ нейрохир.им.Бурденко</t>
  </si>
  <si>
    <t>Оплата лучевой терапии для Бекоева Д. в ФГАУ НМИЦ нейрохир.им.Бурденко</t>
  </si>
  <si>
    <t>Оплата хирургического лечения для Абдурохманова Е. в ФГАУ НМИЦ нейрохир.им.Бурденко</t>
  </si>
  <si>
    <t>Оплата лучевой терапии с наркозом и госпитализацией для Джураева Д. в ФГАУ НМИЦ нейрохир.им.Бурденко</t>
  </si>
  <si>
    <t xml:space="preserve">Оплата расходов на доставку костного мозга  </t>
  </si>
  <si>
    <t>Доплата за оборудование для субботников в пансионате</t>
  </si>
  <si>
    <t xml:space="preserve">Медицинские реагенты для ФГБУ НМИЦ ДГОИ </t>
  </si>
  <si>
    <t>Медицинские реагенты для ФГБУ НМИЦ ДГОИ</t>
  </si>
  <si>
    <t>Медицинские расходные материалы для Григорьева</t>
  </si>
  <si>
    <t xml:space="preserve">Медицинские расходные материалы для Григорьева  </t>
  </si>
  <si>
    <t xml:space="preserve">Медицинские расходные материалы для Григорьева </t>
  </si>
  <si>
    <t>Медицинские препараты для РДКБ-филиал ФГАОУ ВО РНИМУ им.Н.И.Пирогова</t>
  </si>
  <si>
    <t xml:space="preserve">Медицинские препараты для Толстовой  </t>
  </si>
  <si>
    <t>Оплата ха консультации для подопечных проекта "Качество жизни"</t>
  </si>
  <si>
    <t xml:space="preserve">Реблозил для ГАУЗ СО "ОДКБ" </t>
  </si>
  <si>
    <t xml:space="preserve">Бендамустин д/отд.СКЛ ФГБУ НМИЦ ДГОИ им.Д.Рогачева  </t>
  </si>
  <si>
    <t xml:space="preserve">Газива  д/отд.СКЛ ФГБУ НМИЦ ДГОИ  </t>
  </si>
  <si>
    <t>Благотворительная социальная помощь семье Чумаковой Е.</t>
  </si>
  <si>
    <t>Оплата поездки за донорскими клетками костного мозга</t>
  </si>
  <si>
    <t xml:space="preserve">Револейд для Багаутдинова  </t>
  </si>
  <si>
    <t xml:space="preserve">Медицинские препараты для Русина </t>
  </si>
  <si>
    <t>Медицинские препараты для Русина</t>
  </si>
  <si>
    <t>Медицинские препараты для Савилова</t>
  </si>
  <si>
    <t xml:space="preserve">Пролиа д/ФГБУ "НМИЦ ДГОИ им.Д.Рогачева"  </t>
  </si>
  <si>
    <t xml:space="preserve">Веро-Винкристин д/ФГБУ "НМИЦ ДГОИ им.Д.Рогачева" </t>
  </si>
  <si>
    <t xml:space="preserve">Арфлейда д/отд.СКЛ ФГБУ НМИЦ ДГОИ им.Д.Рогачева  </t>
  </si>
  <si>
    <t>Бендамустин д/отд.СКЛ ФГБУ НМИЦ ДГОИ им.Д.Рогачева</t>
  </si>
  <si>
    <t xml:space="preserve">Бендамустин д/отд.СКЛ ФГБУ НМИЦ ДГОИ им.Д.Рогачева </t>
  </si>
  <si>
    <t>Дазатиниб д/отд.СКЛ ФГБУ НМИЦ ДГОИ им.Д.Рогачева</t>
  </si>
  <si>
    <t>Оплатаза покупку растений для территории пансионата (флоксы, ирисы, хоста и др)</t>
  </si>
  <si>
    <t>Оплата за  изготовление стульев для пансионата</t>
  </si>
  <si>
    <t>Оплата контейнеров и ящиков для МООД г Балашиха</t>
  </si>
  <si>
    <t>Оплата за открытки  для доноров</t>
  </si>
  <si>
    <t xml:space="preserve">Ранвэк для Тищенко </t>
  </si>
  <si>
    <t xml:space="preserve">Расходные материалы для нужд ФГБУ "НМИЦ ДГОИ им.Д.Рогачева" </t>
  </si>
  <si>
    <t>Медицинские препараты для Тищенко</t>
  </si>
  <si>
    <t xml:space="preserve">Медицинские препараты для Дюрягиной </t>
  </si>
  <si>
    <t xml:space="preserve">Медицинские препараты для дневного стационара ФГАУ НМИЦ нейрохир.им.Бурденко </t>
  </si>
  <si>
    <t xml:space="preserve">Реагенты д/ФГБУ "НМИЦ ДГОИ им.Дмитрия Рогачева" </t>
  </si>
  <si>
    <t xml:space="preserve">Рапамун д/ Былачеровой </t>
  </si>
  <si>
    <t xml:space="preserve">Элизария  д/отд.СКЛ ФГБУ НМИЦ ДГОИ </t>
  </si>
  <si>
    <t xml:space="preserve">Газива  д/отд.СКЛ ФГБУ НМИЦ ДГОИ </t>
  </si>
  <si>
    <t>Благотворительная социальная помощь семье Клюганов Н.</t>
  </si>
  <si>
    <t>Благотворительная социальная помощь семье Южакова И.</t>
  </si>
  <si>
    <t>Оплата за бумажный крафт пакет (сувенирная продукция для доноров)</t>
  </si>
  <si>
    <t xml:space="preserve">Револейд для Юсупова </t>
  </si>
  <si>
    <t xml:space="preserve">Медицинские препараты для Мовчан </t>
  </si>
  <si>
    <t>Медицинские препараты для Мовчан</t>
  </si>
  <si>
    <t>Медицинские препараты для Маркина</t>
  </si>
  <si>
    <t>Медицинские препараты для Глазкова</t>
  </si>
  <si>
    <t>Флударабин д/отд.онкогем.ФГБУ НМИЦ ДГОИ</t>
  </si>
  <si>
    <t>Ломустин д/отд.ТГСК №1 ФГБУ НМИЦ ДГОИ</t>
  </si>
  <si>
    <t>Оплата за электроэнергию 40% июль  пансионат</t>
  </si>
  <si>
    <t>Предварительный платеж за электроэнергию 30% июль  пансионат</t>
  </si>
  <si>
    <t>Поиск и активация донора костного мозга для Сахинова Д.</t>
  </si>
  <si>
    <t>Предоплата  за  изготовление мебели для пансионата</t>
  </si>
  <si>
    <t>Оплатаза покупку растений для территории пансионата (флоксы, ирисы и др)</t>
  </si>
  <si>
    <t xml:space="preserve">Ранвэк для Дюрягиной </t>
  </si>
  <si>
    <t>Рапамун для Воробьевой</t>
  </si>
  <si>
    <t xml:space="preserve">Револейд для Мачульской  </t>
  </si>
  <si>
    <t xml:space="preserve">Тауролок д/Афанасьевой </t>
  </si>
  <si>
    <t>Отсасыватель для Нечаевой</t>
  </si>
  <si>
    <t>Кислород.концентратор для Гогуля</t>
  </si>
  <si>
    <t xml:space="preserve">Медицинские препараты дляНечаевой </t>
  </si>
  <si>
    <t>Медицинские препараты дляРусина</t>
  </si>
  <si>
    <t xml:space="preserve">Эсбриет д/отд.СКЛ ФГБУ "НМИЦ ДГОИ им.Д.Рогачева" </t>
  </si>
  <si>
    <t>Бартизар д/отд.СКЛ ФГБУ "НМИЦ ДГОИ им.Д.Рогачева"</t>
  </si>
  <si>
    <t>Контролок д/отд. 1Д ФГБУ "НМИЦ ДГОИ им.Дмитрия Рогачева"</t>
  </si>
  <si>
    <t xml:space="preserve">Адцетрис д/отд.ФГБУ "НМИЦ ДГОИ им.Дмитрия Рогачева" </t>
  </si>
  <si>
    <t>Мед/препараты д/отд.ТГСК 2 ФГБУ "НМИЦ им.Д.Рогачева"</t>
  </si>
  <si>
    <t xml:space="preserve"> Опдиво  д/отд.СКЛ ФГБУ НМИЦ ДГОИ  </t>
  </si>
  <si>
    <t xml:space="preserve">Оплата прохождения  курса «Венозный катетер. Использование и уход»  для сотрудника из КГБУЗ "АККЦОМД" </t>
  </si>
  <si>
    <t xml:space="preserve">Оплата командировки врачей ФНКЦ на международную конференцию </t>
  </si>
  <si>
    <t xml:space="preserve">Доплата за инструменты и коагулятор элект д/нужд РДКБ - филиал ФГАОУ ВО РНИМУ им.Н.И.Пирогова </t>
  </si>
  <si>
    <t>Оплата участия сотрудника фонда в конференции "Белые ночи фандрайзинга"</t>
  </si>
  <si>
    <t>Оплата за табличку навигации для пансионата</t>
  </si>
  <si>
    <t>Авансовый  платеж в размере 40% за поставку растений для территории пансионата</t>
  </si>
  <si>
    <t>Револейд для Королева</t>
  </si>
  <si>
    <t xml:space="preserve">Рубомицин д/отд.гем.и ХТ 2 ФГАОУ ВО РНИМУ им.Н.И.Пирогова </t>
  </si>
  <si>
    <t xml:space="preserve">Мед.транспортировка Магомедова </t>
  </si>
  <si>
    <t xml:space="preserve">Мед.транспортировка Напалкова </t>
  </si>
  <si>
    <t>Оплата  за медиц. услуги в мае (диагностиака пациентов)</t>
  </si>
  <si>
    <t>Оплата  за организ-ю питания родителей пациентов ФГБУ НМИЦ ДГОИ за май</t>
  </si>
  <si>
    <t xml:space="preserve">Тафинлар д/отд.ТГСК 2 ФГБУ "НМИЦ им.Д.Рогачева" </t>
  </si>
  <si>
    <t>Ервой  д/отд.СКЛ ФГБУ НМИЦ ДГОИ</t>
  </si>
  <si>
    <t xml:space="preserve">Оплата за криоконсервацию для Иванцова </t>
  </si>
  <si>
    <t xml:space="preserve">Джадену для Шарапутдинова </t>
  </si>
  <si>
    <t xml:space="preserve">Ритуальные услуги для Завгородний </t>
  </si>
  <si>
    <t>Ритуальные услуги для Афанасенко</t>
  </si>
  <si>
    <t>Оплата за стереотаксич.радиох. на апп-те"Leksell Gamma Knife"(пациент Бельского)</t>
  </si>
  <si>
    <t xml:space="preserve">Медицинские препараты дляАуходеевой </t>
  </si>
  <si>
    <t>Мед.транспортировку Южакова</t>
  </si>
  <si>
    <t>Мед.транспортировку Минакова</t>
  </si>
  <si>
    <t xml:space="preserve">Расх.мед.материалы для Русина </t>
  </si>
  <si>
    <t xml:space="preserve">Ервой  д/отд.СКЛ ФГБУ НМИЦ ДГОИ </t>
  </si>
  <si>
    <t xml:space="preserve">Ервой/Опдиво  д/отд.СКЛ ФГБУ НМИЦ ДГОИ </t>
  </si>
  <si>
    <t>Оплата наркоза при проведении ПЭТ/КТ с ФЭТ0 для Зябченко  Е.</t>
  </si>
  <si>
    <t>Оплата хирургического лечения для Турдиева Р. в ФГАУ НМИЦ нейрохир.им.Бурденко</t>
  </si>
  <si>
    <t xml:space="preserve">Оплата за платные мед.услуг май 2025 г.д/  ГБУЗ Морозовская ДГКБ  </t>
  </si>
  <si>
    <t>Оплата за оказание платных медицинских услуг май (диагностика для пациентов Центра им. Димы Рогачева)</t>
  </si>
  <si>
    <t xml:space="preserve">Креземба для Буйный </t>
  </si>
  <si>
    <t xml:space="preserve">Мекинист для Злобиной </t>
  </si>
  <si>
    <t xml:space="preserve">Джакави для Ткачева  </t>
  </si>
  <si>
    <t>Тафинлар для Мацко</t>
  </si>
  <si>
    <t xml:space="preserve">Стиварга д/Дорохова </t>
  </si>
  <si>
    <t>Медицинские препараты дляЖуравлева</t>
  </si>
  <si>
    <t xml:space="preserve">Медицинские препараты дляШевелева </t>
  </si>
  <si>
    <t>Медицинские препараты дляСуншалиева</t>
  </si>
  <si>
    <t>Рубомицин д/отд.СКЛ ФГБУ "НМИЦ ДГОИ им.Д.Рогачева"</t>
  </si>
  <si>
    <t>Стиваргу д/отд.СКЛ ФГБУ "НМИЦ ДГОИ им.Дмитрия Рогачева"</t>
  </si>
  <si>
    <t xml:space="preserve">Лемтрада д/отд.СКЛ ФГБУ "НМИЦ ДГОИ им.Дмитрия Рогачева" </t>
  </si>
  <si>
    <t>Оплата хирургического лечения для Исмоилова Н. в ФГАУ НМИЦ нейрохир.им.Бурденко</t>
  </si>
  <si>
    <t>Оплата хирургического лечения для Кодирова Р. в ФГАУ НМИЦ нейрохир.им.Бурденко</t>
  </si>
  <si>
    <t>Оплата за оказание платных медиц. услуг в мае  для ГБУЗ МООД г.Балашиха (диагностика пациентов)</t>
  </si>
  <si>
    <t>Благотворительная социальная помощь семье Военкова С.</t>
  </si>
  <si>
    <t>Благотворительная социальная помощь семье Асанова К.</t>
  </si>
  <si>
    <t xml:space="preserve">Револейд для Бычковой </t>
  </si>
  <si>
    <t xml:space="preserve">Медицинские препараты дляВасильева </t>
  </si>
  <si>
    <t xml:space="preserve">Мед/препараты. д/Залиханова </t>
  </si>
  <si>
    <t xml:space="preserve">Медицинские препараты дляБычковой </t>
  </si>
  <si>
    <t xml:space="preserve">Медицинские препараты дляРусина </t>
  </si>
  <si>
    <t xml:space="preserve">Оплата нутритивного питания для Хашацукова </t>
  </si>
  <si>
    <t xml:space="preserve">Дупиксент д/отд.СКЛ ФГБУ "НМИЦ ДГОИ им.Д.Рогачева" </t>
  </si>
  <si>
    <t xml:space="preserve"> Расх.мед.материалы для Хашацукова </t>
  </si>
  <si>
    <t>Оплата диагностики пациентов в рамках научного договора за апрель ГБУ "КОДКБ им. Красного Креста" г. Курган</t>
  </si>
  <si>
    <t>Оплата диагностики пациентов в рамках научного договора за апрель  "ОДКБ" г. Оренбург</t>
  </si>
  <si>
    <t>Оплата диагностики пациентов в рамках научного договора за апрель  ГАУЗ СО "ОДКБ" г. Ижевск</t>
  </si>
  <si>
    <t>Оплата диагностики пациентов в рамках научного договора за апрель  "ОКБ №1" г. Тюмень</t>
  </si>
  <si>
    <t>Оплата диагностики пациентов в рамках научного договора за апрель  БУ ХМАО - Югра "НОКДБ" г. Нижневартовск</t>
  </si>
  <si>
    <t>Оплата обучения врача-реаниматолога Заборцевой М. по программе повышения квалификации «Респираторная поддержка в интенсивной терапии у детей» </t>
  </si>
  <si>
    <t>Оплата обучения врача-реаниматолога Базылева Е.по программе повышения квалификации «Респираторная поддержка в интенсивной терапии у детей» </t>
  </si>
  <si>
    <t>Оплата хирургического лечения для Онопришвили Н. в ФГАУ НМИЦ нейрохир.им.Бурденко</t>
  </si>
  <si>
    <t>Оплата HLA-типирования пациентов, родителей/сиблингов из РДКБ</t>
  </si>
  <si>
    <t>Оплата за оказание услуг по осуществлению авторского надзора в пансионате</t>
  </si>
  <si>
    <t xml:space="preserve">Стиварга д/Хорошова </t>
  </si>
  <si>
    <t xml:space="preserve"> Отсасыватель для Шагиной </t>
  </si>
  <si>
    <t xml:space="preserve">Медицинские препараты дляБориной </t>
  </si>
  <si>
    <t xml:space="preserve">Медицинские препараты для Крюковой </t>
  </si>
  <si>
    <t xml:space="preserve">Медицинские препараты для Блинова </t>
  </si>
  <si>
    <t>Оплата хирургического лечения для Рустамджонзоды П. в ФГАУ НМИЦ нейрохир.им.Бурденко</t>
  </si>
  <si>
    <t xml:space="preserve">Нутритивное питание  для Бухало   </t>
  </si>
  <si>
    <t xml:space="preserve"> Адцетрис д/отд.ФГБУ "НМИЦ ДГОИ им.Дмитрия Рогачева" </t>
  </si>
  <si>
    <t xml:space="preserve">Мед\расх. д/ Крюковой </t>
  </si>
  <si>
    <t xml:space="preserve">Джакави д/отд.ТГСК 2 ФГБУ "НМИЦ им.Д.Рогачева"  </t>
  </si>
  <si>
    <t xml:space="preserve">Блинцито д/Екатеринбург </t>
  </si>
  <si>
    <t>Блинцито д/Екатеринбург</t>
  </si>
  <si>
    <t xml:space="preserve">Яквинус д/нужд ГБУЗ МО "МООД" </t>
  </si>
  <si>
    <t>Благотворительная социальная помощь семье Блинова В.</t>
  </si>
  <si>
    <t>Расходы на обслуживание проекта "Пансионат"</t>
  </si>
  <si>
    <t>Поиск и активация донора костного мозга для Солодникова П.</t>
  </si>
  <si>
    <t>Поиск и активация донора костного мозга для  Котсурова М.</t>
  </si>
  <si>
    <t>Толваптан для Кризо С.</t>
  </si>
  <si>
    <t>Итого за июнь 2025</t>
  </si>
  <si>
    <t>115 232,25</t>
  </si>
  <si>
    <t>751 500,00</t>
  </si>
  <si>
    <t xml:space="preserve">Оплата за реагенты д/ГАУЗ СО"ОДКБ" </t>
  </si>
  <si>
    <t>96 844,42</t>
  </si>
  <si>
    <t xml:space="preserve">Мекинист для Козловой </t>
  </si>
  <si>
    <t>16 080,00</t>
  </si>
  <si>
    <t xml:space="preserve">Оплата за медицинские материалы для ФГБУ НМИЦ ДГОИ </t>
  </si>
  <si>
    <t>19 656,00</t>
  </si>
  <si>
    <t>8 442,00</t>
  </si>
  <si>
    <t>Оплата за медицинские материалы для ФГБУ НМИЦ ДГОИ</t>
  </si>
  <si>
    <t>420 000,00</t>
  </si>
  <si>
    <t xml:space="preserve">Оплата за медицинские реагенты для ФГБУ НМИЦ ДГОИ </t>
  </si>
  <si>
    <t>204 000,00</t>
  </si>
  <si>
    <t xml:space="preserve">Оплатаза медицинские реагенты для ФГБУ НМИЦ ДГОИ </t>
  </si>
  <si>
    <t>35 160,00</t>
  </si>
  <si>
    <t xml:space="preserve">Оплата за медицинские препараты для Худотепловой </t>
  </si>
  <si>
    <t>4 690,00</t>
  </si>
  <si>
    <t xml:space="preserve">Оплата за медицинские препараты для Шагиной </t>
  </si>
  <si>
    <t>1 499,00</t>
  </si>
  <si>
    <t>Оплата за медицинские препараты для Гогуля</t>
  </si>
  <si>
    <t>25 140,00</t>
  </si>
  <si>
    <t xml:space="preserve">Оплата за медицинские препараты для Суншалиева </t>
  </si>
  <si>
    <t>164 000,00</t>
  </si>
  <si>
    <t>Оплата за медицинские препараты для Межуткиной</t>
  </si>
  <si>
    <t>62 789,76</t>
  </si>
  <si>
    <t>Оплата за реагенты для ФГБУ "НМИЦ ДГОИ им.Д.Рогачева"</t>
  </si>
  <si>
    <t>35 640,00</t>
  </si>
  <si>
    <t>7 952,12</t>
  </si>
  <si>
    <t xml:space="preserve">Рубомицин д/отд.гем.и ХТ 2 ФГАОУ ВО РНИМУ им.Н.И.Пирогова МР </t>
  </si>
  <si>
    <t>636 053,00</t>
  </si>
  <si>
    <t>159 600,00</t>
  </si>
  <si>
    <t xml:space="preserve">Оплата за реагенты для нужд ФГБУ "НМИЦ ДГОИ им. Д.Рогачева" </t>
  </si>
  <si>
    <t>365 100,00</t>
  </si>
  <si>
    <t xml:space="preserve">Оплата консультаций специалистов для семнадцати подопечных проекта "Качество жизни" </t>
  </si>
  <si>
    <t>306 000,00</t>
  </si>
  <si>
    <t>104 993,46</t>
  </si>
  <si>
    <t>193 600,00</t>
  </si>
  <si>
    <t>174 989,10</t>
  </si>
  <si>
    <t>96 800,00</t>
  </si>
  <si>
    <t>198 000,00</t>
  </si>
  <si>
    <t>Абраксан д/отд.СКЛ ФГБУ НМИЦ ДГОИ им.Д.Рогачева</t>
  </si>
  <si>
    <t>2 061 127,20</t>
  </si>
  <si>
    <t xml:space="preserve">Оплатаза реагенты д/нужд ФГБУ НМИЦ ДГОИ </t>
  </si>
  <si>
    <t>114 010,59</t>
  </si>
  <si>
    <t>Оплата за медицинские препараты д/отд.ТГСК 2 ФГБУ "НМИЦ им.Д.Рогачева"</t>
  </si>
  <si>
    <t>91 403,87</t>
  </si>
  <si>
    <t>191 939,64</t>
  </si>
  <si>
    <t>167 931,00</t>
  </si>
  <si>
    <t>Оплата за реагенты д/нуждФГБУ "НМИЦ ДГОИ им.Дмитрия Рогачева"</t>
  </si>
  <si>
    <t>326 176,90</t>
  </si>
  <si>
    <t>239 215,39</t>
  </si>
  <si>
    <t>142 315,76</t>
  </si>
  <si>
    <t>Револейд для Матюковой</t>
  </si>
  <si>
    <t>Мекинист для Мацко</t>
  </si>
  <si>
    <t>167 000,00</t>
  </si>
  <si>
    <t xml:space="preserve">Стиварга для Русина </t>
  </si>
  <si>
    <t>49 800,00</t>
  </si>
  <si>
    <t xml:space="preserve">Детское кресло для купания для Блинова </t>
  </si>
  <si>
    <t>10 653,00</t>
  </si>
  <si>
    <t xml:space="preserve">Оплата за медицинские препараты Матюковой </t>
  </si>
  <si>
    <t>18 000,00</t>
  </si>
  <si>
    <t xml:space="preserve">Оплатаза медицинские препараты для Шагиной </t>
  </si>
  <si>
    <t>162 000,00</t>
  </si>
  <si>
    <t xml:space="preserve">Оплата за медицинские препараты для Абубакаровой </t>
  </si>
  <si>
    <t>30 855,00</t>
  </si>
  <si>
    <t xml:space="preserve">Бортезомиб д/отд.СКЛ ФГБУ "НМИЦ ДГОИ им.Д.Рогачева" </t>
  </si>
  <si>
    <t>7 323,80</t>
  </si>
  <si>
    <t>70 350,00</t>
  </si>
  <si>
    <t>102 000,00</t>
  </si>
  <si>
    <t>17 380,00</t>
  </si>
  <si>
    <t>Артлегия д/отд.СКЛ ФГБУ НМИЦ ДГОИ им.Д.Рогачева</t>
  </si>
  <si>
    <t>84 254,65</t>
  </si>
  <si>
    <t xml:space="preserve">Оплата за медицинские препараты д/отд.ТГСК 2 ФГБУ "НМИЦ им.Д.Рогачева" </t>
  </si>
  <si>
    <t>484 133,76</t>
  </si>
  <si>
    <t>112 530,00</t>
  </si>
  <si>
    <t xml:space="preserve">Колумви д/отд.СКЛ ФГБУ НМИЦ ДГОИ </t>
  </si>
  <si>
    <t>1 936 535,04</t>
  </si>
  <si>
    <t>70 337,00</t>
  </si>
  <si>
    <t>Расходы на командировку заведущего лабораторией молекулярной диагностики ОДКБ г. Екатеринбург</t>
  </si>
  <si>
    <t>183 532,80</t>
  </si>
  <si>
    <t>Оплата за медицинские препараты для Беспаловой</t>
  </si>
  <si>
    <t>45 000,00</t>
  </si>
  <si>
    <t xml:space="preserve">Оплата  за медицинские препараты для Несмеянов </t>
  </si>
  <si>
    <t>37 310,00</t>
  </si>
  <si>
    <t>41 140,00</t>
  </si>
  <si>
    <t>71 197,50</t>
  </si>
  <si>
    <t>106 920,00</t>
  </si>
  <si>
    <t>142 395,00</t>
  </si>
  <si>
    <t>489 400,00</t>
  </si>
  <si>
    <t>Оплата за мед. .транспортировку Военкова</t>
  </si>
  <si>
    <t>816 000,00</t>
  </si>
  <si>
    <t>408 000,00</t>
  </si>
  <si>
    <t>96 396,30</t>
  </si>
  <si>
    <t xml:space="preserve">Дазатиниб д/отд.СКЛ ФГБУ НМИЦ ДГОИ им.Д.Рогачева </t>
  </si>
  <si>
    <t>59 000,00</t>
  </si>
  <si>
    <t>387 200,00</t>
  </si>
  <si>
    <t>3 304,73</t>
  </si>
  <si>
    <t xml:space="preserve">Иматиниб д/отд.СКЛ ФГБУ НМИЦ ДГОИ им.Д.Рогачева </t>
  </si>
  <si>
    <t>409 626,80</t>
  </si>
  <si>
    <t>569 813,79</t>
  </si>
  <si>
    <t xml:space="preserve">Опдиво/Еврой д/отд.СКЛ ФГБУ НМИЦ ДГОИ </t>
  </si>
  <si>
    <t>68 346,74</t>
  </si>
  <si>
    <t>448 910,00</t>
  </si>
  <si>
    <t>Колумви д/отд.СКЛ ФГБУ НМИЦ ДГОИ</t>
  </si>
  <si>
    <t>170 868,65</t>
  </si>
  <si>
    <t>112 200,00</t>
  </si>
  <si>
    <t xml:space="preserve">Плериксафор д/отд.онкогем.ФГБУ "НМИЦ ДГОИ им.Д.Рогачева" </t>
  </si>
  <si>
    <t>2 036 069,16</t>
  </si>
  <si>
    <t>Оплата поиска и активации донора для Шапорева А.</t>
  </si>
  <si>
    <t>1 857 727,34</t>
  </si>
  <si>
    <t xml:space="preserve">Месна для ФГБУ "НМИЦ ДГОИ им.Д.Рогачева" </t>
  </si>
  <si>
    <t>2 956 676,78</t>
  </si>
  <si>
    <t>Оплата за комплекс работ по строительству пансионата Измалково (вентиляция и кондиционирование,прокладка кабеля, водоснабжение и водоотведение, оборудование АПС и др. )</t>
  </si>
  <si>
    <t>35 104,68</t>
  </si>
  <si>
    <t>Оплата счета за отправку крови в МОРШ (ТКМ)</t>
  </si>
  <si>
    <t>27 375,78</t>
  </si>
  <si>
    <t>Оплата  за канц.товары для волонтерского проекта "Возвращение в детство"</t>
  </si>
  <si>
    <t>1 784 113,00</t>
  </si>
  <si>
    <t>Аванс за изготовление мебели для пансионата Измалково</t>
  </si>
  <si>
    <t>9 966,00</t>
  </si>
  <si>
    <t>Оплата  за услуги по водоснабжению за июнь в пансионате Измалково</t>
  </si>
  <si>
    <t>93 338,00</t>
  </si>
  <si>
    <t>Оплата за материалы для занятий волонтеров с детьми (мастер-классы) в рамках волонтерского проекта</t>
  </si>
  <si>
    <t>41 500,00</t>
  </si>
  <si>
    <t xml:space="preserve">Нексавар для Сизова </t>
  </si>
  <si>
    <t xml:space="preserve">Мекинист для Белого </t>
  </si>
  <si>
    <t>15 000,00</t>
  </si>
  <si>
    <t xml:space="preserve">Оплата за медицинские препараты для Несмеянова </t>
  </si>
  <si>
    <t>70 360,00</t>
  </si>
  <si>
    <t>Оплата за медицинские препараты для Кондакова</t>
  </si>
  <si>
    <t>11 632,00</t>
  </si>
  <si>
    <t>Оплата за медицинские препараты для Минченкова</t>
  </si>
  <si>
    <t>14 500,00</t>
  </si>
  <si>
    <t>98 400,00</t>
  </si>
  <si>
    <t xml:space="preserve">Оплата за медицинские препараты для Худжаерзода </t>
  </si>
  <si>
    <t xml:space="preserve">Вотриент для Южакова </t>
  </si>
  <si>
    <t>540 000,00</t>
  </si>
  <si>
    <t>5 670,00</t>
  </si>
  <si>
    <t xml:space="preserve">Оплататза медицинские расходные материалы для Нечаевой </t>
  </si>
  <si>
    <t>439 790,00</t>
  </si>
  <si>
    <t>Оплата хирургического лечения для Идирисова С. в ФГАУ НМИЦ нейрохир.им.Бурденко</t>
  </si>
  <si>
    <t>557 600,00</t>
  </si>
  <si>
    <t>Оплата хирургического лечения для Аюби Д. в ФГАУ НМИЦ нейрохир.им.Бурденко</t>
  </si>
  <si>
    <t>327 250,00</t>
  </si>
  <si>
    <t>Оплата лучевой терапии для Клюевой О. в ФГАУ НМИЦ нейрохир.им.Бурденко</t>
  </si>
  <si>
    <t>20 000,00</t>
  </si>
  <si>
    <t>Благотворительная социальная помощь семье Блинова С.</t>
  </si>
  <si>
    <t>Благотворительная социальная помощь семье Магомедова Р.</t>
  </si>
  <si>
    <t xml:space="preserve">Мекинист для Салтыкова </t>
  </si>
  <si>
    <t>1 622,50</t>
  </si>
  <si>
    <t xml:space="preserve">Эрубицин д/отд.СКЛ ФГБУ "НМИЦ ДГОИ им.Д.Рогачева" </t>
  </si>
  <si>
    <t>35 519,00</t>
  </si>
  <si>
    <t>46 500,00</t>
  </si>
  <si>
    <t xml:space="preserve">НеоЦитотект д/отд.ФГБУ "НМИЦ ДГОИ им.Дмитрия Рогачева" </t>
  </si>
  <si>
    <t>118 000,00</t>
  </si>
  <si>
    <t>395 512,00</t>
  </si>
  <si>
    <t xml:space="preserve">Оплата за медицинские препараты Кукушкина </t>
  </si>
  <si>
    <t>1 713 936,38</t>
  </si>
  <si>
    <t>8 967,10</t>
  </si>
  <si>
    <t>Оплата командировочных расходов на поездку за донорскими клетками</t>
  </si>
  <si>
    <t>340 000,00</t>
  </si>
  <si>
    <t>15 900,00</t>
  </si>
  <si>
    <t>Отсасыватель для Мушкетовой п</t>
  </si>
  <si>
    <t>5 800,00</t>
  </si>
  <si>
    <t xml:space="preserve">Оплата за мед. расходные материалы для Залиханова </t>
  </si>
  <si>
    <t>72 808,00</t>
  </si>
  <si>
    <t xml:space="preserve">Оплата за медицинские препараты для Карпунькиной </t>
  </si>
  <si>
    <t>1 400,00</t>
  </si>
  <si>
    <t>Оплата за медицинские препараты для Русина</t>
  </si>
  <si>
    <t>4 250,00</t>
  </si>
  <si>
    <t xml:space="preserve">Оплата за медицинские препараты для Гуденко </t>
  </si>
  <si>
    <t>12 316,37</t>
  </si>
  <si>
    <t>Пролиа д/ФГБУ "НМИЦ ДГОИ им.Д.Рогачева"</t>
  </si>
  <si>
    <t>2 062,50</t>
  </si>
  <si>
    <t xml:space="preserve">Этопозид д/отд.СКЛ ФГБУ "НМИЦ ДГОИ им.Д.Рогачева" </t>
  </si>
  <si>
    <t>360 000,00</t>
  </si>
  <si>
    <t>19 988,00</t>
  </si>
  <si>
    <t>Оплата за реагенты д/нужд ФГБУ "НМИЦ ДГОИ им.Д.Рогачева"</t>
  </si>
  <si>
    <t>10 656,75</t>
  </si>
  <si>
    <t>Оплата за расх.медиц.материалы для Мушкетовой</t>
  </si>
  <si>
    <t>17 131,40</t>
  </si>
  <si>
    <t>Оплата за расх.мед.материалы для Русина</t>
  </si>
  <si>
    <t>189 000,00</t>
  </si>
  <si>
    <t>866 237,02</t>
  </si>
  <si>
    <t>322 755,84</t>
  </si>
  <si>
    <t>Блинцито д/отд.СКЛ ФГБУ НМИЦ ДГОИ</t>
  </si>
  <si>
    <t>42 840,00</t>
  </si>
  <si>
    <t>Оплата за HLA-типирование родителей для Коломиец В</t>
  </si>
  <si>
    <t>212 083,80</t>
  </si>
  <si>
    <t xml:space="preserve">Оплата за лечение Годовиковой К. в ГУ "РНПЦ детской онкологии, гематологии и иммунологии" </t>
  </si>
  <si>
    <t>45 883,20</t>
  </si>
  <si>
    <t>402 124,80</t>
  </si>
  <si>
    <t>Благотворительная социальная помощь семье Ауходеевой А.</t>
  </si>
  <si>
    <t>157 775,86</t>
  </si>
  <si>
    <t>Оплата за светильники для пансионтата Измалково</t>
  </si>
  <si>
    <t>3 211,00</t>
  </si>
  <si>
    <t>Предварительный платеж за электроэнергию 40% пансионат Измалково</t>
  </si>
  <si>
    <t>2 409,00</t>
  </si>
  <si>
    <t>Предварительный платеж за электроэнергию 30% пансионат Измалково</t>
  </si>
  <si>
    <t>234 000,00</t>
  </si>
  <si>
    <t xml:space="preserve">Ленвима для Хамидова </t>
  </si>
  <si>
    <t>71 157,88</t>
  </si>
  <si>
    <t xml:space="preserve">Револейд для Дородова </t>
  </si>
  <si>
    <t>91 171,33</t>
  </si>
  <si>
    <t xml:space="preserve">Оплата за мед/препараты для Туманян </t>
  </si>
  <si>
    <t>40 713,60</t>
  </si>
  <si>
    <t xml:space="preserve">Револейд для Яковенко </t>
  </si>
  <si>
    <t>Оплата  за мед/препараты для Буракова</t>
  </si>
  <si>
    <t>213 473,64</t>
  </si>
  <si>
    <t xml:space="preserve">Револейд для Мазурок </t>
  </si>
  <si>
    <t>1 400 000,00</t>
  </si>
  <si>
    <t>Оплата за медицинские реагенты для ФГБУ НМИЦ ДГОИ</t>
  </si>
  <si>
    <t>13 230,00</t>
  </si>
  <si>
    <t xml:space="preserve">Оплата за мед.ррасход.мат-лы. д/отд.онкогем. ФГБУ "НМИЦ ДГОИ им.Д.Рогачева" </t>
  </si>
  <si>
    <t>352 000,00</t>
  </si>
  <si>
    <t xml:space="preserve">Оплата за медицинские препараты для /Ивашина </t>
  </si>
  <si>
    <t>450 370,80</t>
  </si>
  <si>
    <t>64 560,00</t>
  </si>
  <si>
    <t xml:space="preserve">Джадену для Шамсутдинова </t>
  </si>
  <si>
    <t>Джадену для Ивашина</t>
  </si>
  <si>
    <t>1 449 988,55</t>
  </si>
  <si>
    <t xml:space="preserve">Оплата за расх.мат-лы д/ГАУЗ СО "ОДКБ"г.Екатеринбург </t>
  </si>
  <si>
    <t>18 600,00</t>
  </si>
  <si>
    <t xml:space="preserve">Роватинекс д/отд. 1Д ФГБУ "НМИЦ ДГОИ им.Дмитрия Рогачева" </t>
  </si>
  <si>
    <t>62 000,00</t>
  </si>
  <si>
    <t>180 000,00</t>
  </si>
  <si>
    <t>3 900,60</t>
  </si>
  <si>
    <t xml:space="preserve">Оплата за расх.мед.материалы для Попова </t>
  </si>
  <si>
    <t xml:space="preserve">Оплата за расх.мед.материалы для Крюковой </t>
  </si>
  <si>
    <t>4 486,35</t>
  </si>
  <si>
    <t>Оплата за расх.мед.материалы для Баландина</t>
  </si>
  <si>
    <t>3 404,41</t>
  </si>
  <si>
    <t>Оплата за расх.мед.материалы для Нечаевой</t>
  </si>
  <si>
    <t>235 066,44</t>
  </si>
  <si>
    <t>34 997,82</t>
  </si>
  <si>
    <t>161 377,92</t>
  </si>
  <si>
    <t>645 511,68</t>
  </si>
  <si>
    <t>205 042,02</t>
  </si>
  <si>
    <t>15 940,00</t>
  </si>
  <si>
    <t>Оплата диагностики пациентов в рамках научного договора за май  "ОДКБ" г. Оренбург,  "ОКБ №1" г. Тюмень, "РДКБ МЗ УР" г. Ижевск</t>
  </si>
  <si>
    <t>19 680,00</t>
  </si>
  <si>
    <t>53 920,00</t>
  </si>
  <si>
    <t>129 710,00</t>
  </si>
  <si>
    <t>135 200,00</t>
  </si>
  <si>
    <t>Оплата  за криоконсервацию для Яковлева</t>
  </si>
  <si>
    <t>74 400,00</t>
  </si>
  <si>
    <t xml:space="preserve">Оплата диагностики пациентов  ГБУЗ Морозовская ДГКБ </t>
  </si>
  <si>
    <t>62 250,00</t>
  </si>
  <si>
    <t>Оплата диагностических исследований для четырех пациентов  ФГБУ "НМИЦ им.Д.Рогачева"</t>
  </si>
  <si>
    <t>Благотворительная социальная помощь семье Дорохова Д.</t>
  </si>
  <si>
    <t>Оплата  за услуги по водоотведению пансионата Измалково</t>
  </si>
  <si>
    <t>14 903 868,70</t>
  </si>
  <si>
    <t>Оплата за комплекс работ по строительству пансионата Измалково (подготовка под фундаментальные плиты, земляные работы, шпунтовые ограждения, входые группы и др)</t>
  </si>
  <si>
    <t>275 488,00</t>
  </si>
  <si>
    <t>Оплата за растения для территории пансионата Измалково (клен, лилейник,яблони, дерен,дуб и др)</t>
  </si>
  <si>
    <t>620 712,20</t>
  </si>
  <si>
    <t>Оплата за растения для территории пансионата Измалково (клен,яблони,дуб)</t>
  </si>
  <si>
    <t>315 750,00</t>
  </si>
  <si>
    <t>Аванс 40% за растения для территории пансионата Измалково (клен, лилейник,яблони, дерен,дуб и др)</t>
  </si>
  <si>
    <t>6 058,80</t>
  </si>
  <si>
    <t>40 610,52</t>
  </si>
  <si>
    <t>41 000,00</t>
  </si>
  <si>
    <t xml:space="preserve">Оплата за мед.транспортировку Военкова </t>
  </si>
  <si>
    <t>Оплата за мед.транспортировку Военкова</t>
  </si>
  <si>
    <t>20 500,00</t>
  </si>
  <si>
    <t>1 944 885,00</t>
  </si>
  <si>
    <t>Питание родителей пациентов ФГБУ НМИЦ ДГОИ за июнь</t>
  </si>
  <si>
    <t>24 400,00</t>
  </si>
  <si>
    <t>Оплата командировочных расходов за  на поездку за донорскими клетками</t>
  </si>
  <si>
    <t xml:space="preserve">Нексавар для Исмагилова </t>
  </si>
  <si>
    <t>33 500,00</t>
  </si>
  <si>
    <t xml:space="preserve">Рапамун для Гунашовой </t>
  </si>
  <si>
    <t>29 337,00</t>
  </si>
  <si>
    <t xml:space="preserve">Микафуцид д/отд.СКЛ ФГБУ НМИЦ ДГОИ </t>
  </si>
  <si>
    <t>59 565,00</t>
  </si>
  <si>
    <t>31 432,50</t>
  </si>
  <si>
    <t>58 674,00</t>
  </si>
  <si>
    <t>76 549,00</t>
  </si>
  <si>
    <t xml:space="preserve">Оплата за мед/препараты (Авегра) д/днев.стац.ФГАУ НМИЦ нейрохир.им.Бурденко </t>
  </si>
  <si>
    <t>1 660,00</t>
  </si>
  <si>
    <t>48 000,04</t>
  </si>
  <si>
    <t xml:space="preserve">Инфира д/ФГБУ "НМИЦ ДГОИ им.Д.Рогачева" </t>
  </si>
  <si>
    <t>105 063,40</t>
  </si>
  <si>
    <t xml:space="preserve">Ритуальные услуги для Ондар </t>
  </si>
  <si>
    <t>93 120,00</t>
  </si>
  <si>
    <t xml:space="preserve">Ритуальные услуги для Сучковой </t>
  </si>
  <si>
    <t>33 842,10</t>
  </si>
  <si>
    <t xml:space="preserve">Оплата за специальное питание для Гуденко </t>
  </si>
  <si>
    <t>248 000,00</t>
  </si>
  <si>
    <t xml:space="preserve">Неоцитотект д/отд.ФГБУ "НМИЦ ДГОИ им.Дмитрия Рогачева" </t>
  </si>
  <si>
    <t>18 594,89</t>
  </si>
  <si>
    <t>Оплата за расх.мед.материалы для Ахметжанова</t>
  </si>
  <si>
    <t xml:space="preserve">Абраксан д/отд.СКЛ ФГБУ НМИЦ ДГОИ им.Д.Рогачева </t>
  </si>
  <si>
    <t>79 054,69</t>
  </si>
  <si>
    <t>54 000,00</t>
  </si>
  <si>
    <t>218 410,96</t>
  </si>
  <si>
    <t>206 223,86</t>
  </si>
  <si>
    <t>205 535,00</t>
  </si>
  <si>
    <t xml:space="preserve">Оплата за мед/расход д/отд.иммун.ФГБУ "НМИЦ ДГОИ им.Д.Рогачёва" </t>
  </si>
  <si>
    <t>3 705,41</t>
  </si>
  <si>
    <t>Бусерелин д/отд.СКЛ ФГБУ НМИЦ ДГОИ</t>
  </si>
  <si>
    <t>204 813,40</t>
  </si>
  <si>
    <t>Элизария д/отд.СКЛ ФГБУ НМИЦ ДГОИ</t>
  </si>
  <si>
    <t>1 129 645,44</t>
  </si>
  <si>
    <t>1 613 779,20</t>
  </si>
  <si>
    <t>338 725,00</t>
  </si>
  <si>
    <t>Оплата лучевой терапии для Алиева С. в ФГАУ НМИЦ нейрохир.им.Бурденко</t>
  </si>
  <si>
    <t>Оплата лучевой терапии для Терентьевой Е. в ФГАУ НМИЦ нейрохир.им.Бурденко</t>
  </si>
  <si>
    <t>330 650,00</t>
  </si>
  <si>
    <t>Оплата лучевой терапии для Гизатуллина Р. в ФГАУ НМИЦ нейрохир.им.Бурденко</t>
  </si>
  <si>
    <t>55 200,00</t>
  </si>
  <si>
    <t xml:space="preserve">Оплата за мед/преп д/Коновалова </t>
  </si>
  <si>
    <t>180 324,90</t>
  </si>
  <si>
    <t>Предоплата 70% за мебель для пансионата Измалково</t>
  </si>
  <si>
    <t>40 555,00</t>
  </si>
  <si>
    <t>Оплата  за товары для творчества (гипсовые фигурки) для программы ""Возвращение в детство" волонтерского проекта</t>
  </si>
  <si>
    <t>398 764,80</t>
  </si>
  <si>
    <t xml:space="preserve">Предоплата 30% за медицинские материалы (клапаны, резервуары, катетеры) для нужд ФГАУ НМИЦ нейрохирургии им. Бурденко </t>
  </si>
  <si>
    <t>1 199 016,00</t>
  </si>
  <si>
    <t>Предоплата 30%за медицинские материалы (шунтирующие системы) для нужд ФГАУ НМИЦ нейрохирургии им. Бурденко</t>
  </si>
  <si>
    <t>990 000,00</t>
  </si>
  <si>
    <t>860 000,00</t>
  </si>
  <si>
    <t>600 300,00</t>
  </si>
  <si>
    <t>Оплата за мед/расход/мат-лы. д/нужд ФГБУ НМИЦ ДГОИ им.Рогачёва</t>
  </si>
  <si>
    <t>43 200,00</t>
  </si>
  <si>
    <t>Оплата за реактивы д/нужд ФГБУ "НМИЦ ДГОИ им.Дмитрия Рогачева"</t>
  </si>
  <si>
    <t>450 000,00</t>
  </si>
  <si>
    <t xml:space="preserve">Оплата за мед/расход для Афанасьевой </t>
  </si>
  <si>
    <t>53 620,00</t>
  </si>
  <si>
    <t xml:space="preserve">Оплата за реагенты д/ФГБУ "НМИЦ ДГОИ имени Дмитрия Рогачева" </t>
  </si>
  <si>
    <t>588 039,50</t>
  </si>
  <si>
    <t xml:space="preserve">Оплата реагенты и расх мат-лы для лаби ФГБУ НМИЦ ДГОИ </t>
  </si>
  <si>
    <t>363 000,00</t>
  </si>
  <si>
    <t xml:space="preserve"> Кабометикс д/отд.СКЛ ФГБУ "НМИЦ ДГОИ им.Д.Рогачева" </t>
  </si>
  <si>
    <t>Адцетрис д/отд.ФГБУ "НМИЦ ДГОИ им.Дмитрия Рогачева"</t>
  </si>
  <si>
    <t>182 807,74</t>
  </si>
  <si>
    <t>1 452 401,28</t>
  </si>
  <si>
    <t>239 215,40</t>
  </si>
  <si>
    <t>46 600,00</t>
  </si>
  <si>
    <t xml:space="preserve">Оплата диагностических исследований для пациентов  ГБУЗ МООД г.Балашиха </t>
  </si>
  <si>
    <t>120 000,00</t>
  </si>
  <si>
    <t>Оплата за обучение врачей КГБУЗ КККЦОМД на симуляционном курсе "Респираторная поддержка в интенсивной терапии у детей"</t>
  </si>
  <si>
    <t>33 600,00</t>
  </si>
  <si>
    <t>107 182,38</t>
  </si>
  <si>
    <t>Оплата за гелий и шары для программы "Возвращение в детство" волонтерского проекта</t>
  </si>
  <si>
    <t>229 240,00</t>
  </si>
  <si>
    <t xml:space="preserve">Атрианс д/отд.СКЛ ФГБУ НМИЦ ДГОИ </t>
  </si>
  <si>
    <t>50 400,00</t>
  </si>
  <si>
    <t>67 200,00</t>
  </si>
  <si>
    <t xml:space="preserve">Отсасыватель для Латыпова </t>
  </si>
  <si>
    <t>61 900,00</t>
  </si>
  <si>
    <t xml:space="preserve">Оплата за медицинские препараты для /Заргарян </t>
  </si>
  <si>
    <t>2 160,00</t>
  </si>
  <si>
    <t xml:space="preserve">Оплата за медицинские препараты для /Латыпова </t>
  </si>
  <si>
    <t xml:space="preserve">Оплата за медицинские препараты для /Иванова </t>
  </si>
  <si>
    <t>77 200,00</t>
  </si>
  <si>
    <t xml:space="preserve">Оплата за медицинские препараты для /Коновалова </t>
  </si>
  <si>
    <t>8 088,50</t>
  </si>
  <si>
    <t>67 493,80</t>
  </si>
  <si>
    <t xml:space="preserve"> Козэнтикс д/ФГБУ "НМИЦ ДГОИ им.Д.Рогачева" </t>
  </si>
  <si>
    <t>13 374,90</t>
  </si>
  <si>
    <t>Оплата за специальное питание для Ахметжанова</t>
  </si>
  <si>
    <t>19 800,00</t>
  </si>
  <si>
    <t>74 782,40</t>
  </si>
  <si>
    <t xml:space="preserve">Нексавар д/отд.СКЛ ФГБУ "НМИЦ ДГОИ им.Д.Рогачева" </t>
  </si>
  <si>
    <t>124 657,50</t>
  </si>
  <si>
    <t xml:space="preserve"> Бортезомиб д/отд.СКЛ ФГБУ "НМИЦ ДГОИ им.Д.Рогачева" </t>
  </si>
  <si>
    <t>114 400,00</t>
  </si>
  <si>
    <t xml:space="preserve">Веро-Флударабин д/отд.СКЛ ФГБУ "НМИЦ ДГОИ им.Д.Рогачева" </t>
  </si>
  <si>
    <t>6 490,00</t>
  </si>
  <si>
    <t xml:space="preserve">Эпирубицин д/отд.СКЛ ФГБУ "НМИЦ ДГОИ им.Д.Рогачева" </t>
  </si>
  <si>
    <t>20 794,55</t>
  </si>
  <si>
    <t>Оплата за расх.медиц.материалы для Латыпова</t>
  </si>
  <si>
    <t>18 579,36</t>
  </si>
  <si>
    <t>Оплата за расх.мед.материалы для Блинова</t>
  </si>
  <si>
    <t xml:space="preserve"> Арфлейда д/отд.СКЛ ФГБУ НМИЦ ДГОИ им.Д.Рогачева </t>
  </si>
  <si>
    <t>11 539,55</t>
  </si>
  <si>
    <t xml:space="preserve">Ломустин д/отд.ТГСК №1 ФГБУ НМИЦ ДГОИ </t>
  </si>
  <si>
    <t>54 945,00</t>
  </si>
  <si>
    <t>Оплата за мед/преп д/отд.иммун.ФГБУ "НМИЦ ДГОИ им.Д.Рогачёва"</t>
  </si>
  <si>
    <t>38 500,00</t>
  </si>
  <si>
    <t>806 889,60</t>
  </si>
  <si>
    <t>Опдиво/Еврой д/отд.СКЛ ФГБУ НМИЦ ДГОИ</t>
  </si>
  <si>
    <t>395 218,84</t>
  </si>
  <si>
    <t>Венклекста д/отд.СКЛ ФГБУ НМИЦ ДГОИ</t>
  </si>
  <si>
    <t>1 346 730,00</t>
  </si>
  <si>
    <t>6 902 002,32</t>
  </si>
  <si>
    <t xml:space="preserve">Оплата за реактивы д/нужд ГБУЗ СО "ОДКБ" </t>
  </si>
  <si>
    <t>6 950 000,00</t>
  </si>
  <si>
    <t>1 833 333,33</t>
  </si>
  <si>
    <t>166 479,54</t>
  </si>
  <si>
    <t>Меронем д/нужд ГБУЗ МО "МООД"</t>
  </si>
  <si>
    <t>91 766,40</t>
  </si>
  <si>
    <t>36 300,00</t>
  </si>
  <si>
    <t>Яквинус д/отд.онкогем.ФГБУ НМИЦ им.Д.Рогачева</t>
  </si>
  <si>
    <t>43 492,50</t>
  </si>
  <si>
    <t>Оплата за специальное питание для Попова</t>
  </si>
  <si>
    <t xml:space="preserve">Оплата  за Вотриент для Южакова </t>
  </si>
  <si>
    <t>134 904,00</t>
  </si>
  <si>
    <t xml:space="preserve">Атрианс д/отд.онкогем.ФГБУ НМИЦ ДГОИ </t>
  </si>
  <si>
    <t>149 000,00</t>
  </si>
  <si>
    <t xml:space="preserve">Аласенс д/отд. 1Д ФГБУ "НМИЦ ДГОИ им.Дмитрия Рогачева" </t>
  </si>
  <si>
    <t xml:space="preserve"> Адцетрис д/отд.ФГБУ "НМИЦ ДГОИ им.Дмитрия Рогачева"</t>
  </si>
  <si>
    <t>285 051,03</t>
  </si>
  <si>
    <t>3 597,00</t>
  </si>
  <si>
    <t>Амикацин д/отд.СКЛ ФГБУ НМИЦ ДГОИ им.Д.Рогачева</t>
  </si>
  <si>
    <t>4 367,00</t>
  </si>
  <si>
    <t>272 854,73</t>
  </si>
  <si>
    <t xml:space="preserve">Тафинлар/мекинист д/отд.ТГСК 2 ФГБУ "НМИЦ им.Д.Рогачева" </t>
  </si>
  <si>
    <t>205 042,03</t>
  </si>
  <si>
    <t>137 649,60</t>
  </si>
  <si>
    <t>74 073 944,00</t>
  </si>
  <si>
    <t>Авансовый платеж за материалы и работы по чистовой отделке корпусов пансионтата Измалково</t>
  </si>
  <si>
    <t>55 000,00</t>
  </si>
  <si>
    <t xml:space="preserve">Оплата  за Доптелет для Хотинского </t>
  </si>
  <si>
    <t>4 400,00</t>
  </si>
  <si>
    <t xml:space="preserve">Оплата за медицинские препараты для /Русина </t>
  </si>
  <si>
    <t>72 850,00</t>
  </si>
  <si>
    <t xml:space="preserve">Натрия гид. д/отд. 1Д ФГБУ "НМИЦ ДГОИ им.Дмитрия Рогачева" </t>
  </si>
  <si>
    <t>3 440,80</t>
  </si>
  <si>
    <t xml:space="preserve">Оплата за расх.мед.материалы для Логвинова </t>
  </si>
  <si>
    <t>Благотворительная социальная помощь семье Коновалова Д.</t>
  </si>
  <si>
    <t>465 611,21</t>
  </si>
  <si>
    <t>555 383,29</t>
  </si>
  <si>
    <t>2 458 172,22</t>
  </si>
  <si>
    <t>488 010,13</t>
  </si>
  <si>
    <t>217 368 130,81</t>
  </si>
  <si>
    <t>Итого за июль 2025</t>
  </si>
  <si>
    <t>Оплата  за транспортные услуги  на мероприятие  "День памяти"</t>
  </si>
  <si>
    <t>Фоскавир для Самойлова Н.</t>
  </si>
  <si>
    <t>Оплата за выполненный комплекс работ по благоутсройству Пансионата</t>
  </si>
  <si>
    <t>Оплата за услуги по водоснабжению за июль 2025г в Пансионате</t>
  </si>
  <si>
    <t>Фоскавир для Орешкиной В.</t>
  </si>
  <si>
    <t xml:space="preserve">Мекинист для Башкатова </t>
  </si>
  <si>
    <t xml:space="preserve">Афинитор для Давутмерзаева </t>
  </si>
  <si>
    <t xml:space="preserve">Оплата за медицинские препараты для Филипповой </t>
  </si>
  <si>
    <t xml:space="preserve">Револейд для Хованского </t>
  </si>
  <si>
    <t xml:space="preserve">Ранвэк для Микушина </t>
  </si>
  <si>
    <t>Расходные медицинские материалы для ФГБУ НМИЦ ДГОИ  (принадлежности для насоса к ERBEJET)</t>
  </si>
  <si>
    <t>Медицинские материалы д/ФГБУ НМИЦ ДГОИ (порт-система для имплантации)</t>
  </si>
  <si>
    <t xml:space="preserve">Реактивы д/ФГБУ НМИЦ ДГОИ </t>
  </si>
  <si>
    <t xml:space="preserve">Медицинские препараты для Абакаровой </t>
  </si>
  <si>
    <t xml:space="preserve">Медицинские препараты для Дорощенкова </t>
  </si>
  <si>
    <t>Медицинские препараты для Залиханова</t>
  </si>
  <si>
    <t>Медицинские препараты для Крюковой</t>
  </si>
  <si>
    <t>Медицинские расходные материалы для отд.онкогем. ФГБУ "НМИЦ ДГОИ им.Д.Рогачева" (калоприемник)</t>
  </si>
  <si>
    <t xml:space="preserve">Медицинские препараты для отд.онкогем. ФГБУ "НМИЦ ДГОИ им.Д.Рогачева" </t>
  </si>
  <si>
    <t xml:space="preserve">Медицинские препараты для Дерун </t>
  </si>
  <si>
    <t>Медицинские препараты для Сусляевой</t>
  </si>
  <si>
    <t>Медицинские препараты для Гламаздин</t>
  </si>
  <si>
    <t>Медицинские препараты для отд.онкогем. ФГБУ "НМИЦ ДГОИ им.Д.Рогачева"</t>
  </si>
  <si>
    <t xml:space="preserve">Медицинские препараты для Шаиповой </t>
  </si>
  <si>
    <t xml:space="preserve">Медицинские препараты для Алтунина </t>
  </si>
  <si>
    <t xml:space="preserve">Медицинские препараты для Поликарпов </t>
  </si>
  <si>
    <t xml:space="preserve">Медицинские препараты для Алексенцева </t>
  </si>
  <si>
    <t xml:space="preserve">Вотриент для Захаровой </t>
  </si>
  <si>
    <t xml:space="preserve">Мед.транспортировка для Комарова </t>
  </si>
  <si>
    <t xml:space="preserve">Джадену д/отд. 1Д ФГБУ "НМИЦ ДГОИ им.Дмитрия Рогачева" </t>
  </si>
  <si>
    <t xml:space="preserve">Расх.мед.материалы для Крюковой </t>
  </si>
  <si>
    <t xml:space="preserve">Медицинские препараты для Синютина </t>
  </si>
  <si>
    <t>Блинцито для Мамонтовой Д (Екатеринбург)</t>
  </si>
  <si>
    <t>Блинцито для Куулар А. (Екатеринбург)</t>
  </si>
  <si>
    <t xml:space="preserve">Расх.мед.материалы для Камеевой Адии </t>
  </si>
  <si>
    <t>Оплата хирургического лечения для Дорошева В. в ФГАУ НМИЦ нейрохир.им.Бурденко</t>
  </si>
  <si>
    <t>Оплата хирургического лечения для Саидова Н. в ФГАУ НМИЦ нейрохир.им.Бурденко</t>
  </si>
  <si>
    <t>Оплата хирургического лечения для Абдусатторова М. в ФГАУ НМИЦ нейрохир.им.Бурденко</t>
  </si>
  <si>
    <t>Оплата лучевой терапии для Сайфуллова С. в ФГАУ НМИЦ нейрохир.им.Бурденко</t>
  </si>
  <si>
    <t>Оплата лучевой терапии для Якимовой У. в ФГАУ НМИЦ нейрохир.им.Бурденко</t>
  </si>
  <si>
    <t>Оплата лучевой терапии для Проценко Е. в ФГАУ НМИЦ нейрохир.им.Бурденко</t>
  </si>
  <si>
    <t xml:space="preserve">Рапамун д/нужд ГБУЗ МО "МООД" </t>
  </si>
  <si>
    <t xml:space="preserve">Стиварга для Полякова </t>
  </si>
  <si>
    <t xml:space="preserve">Расходы на проезд неродственных доноров </t>
  </si>
  <si>
    <t>Оплата за июль 2025г. за услуги по водоотведению в Пансионате</t>
  </si>
  <si>
    <t xml:space="preserve">Обслуживание проекта "Адресная помощь"
</t>
  </si>
  <si>
    <t>Расх.мат-лы д/отд.хирур.ФГБУ НМИЦ ДГОИ им.Д.Рогачева</t>
  </si>
  <si>
    <t xml:space="preserve">Расх.мат-лы д/отд.хирур.ФГБУ НМИЦ ДГОИ им.Д.Рогачева </t>
  </si>
  <si>
    <t xml:space="preserve">Медицинские препараты для Асанова </t>
  </si>
  <si>
    <t xml:space="preserve">Оплата за консультации для подопечных проекта "Качество жизни"
 </t>
  </si>
  <si>
    <t xml:space="preserve">Нутриэн для Блинова </t>
  </si>
  <si>
    <t xml:space="preserve">Медицинские препараты для  Сутент </t>
  </si>
  <si>
    <t>Аванс за поставку мебели в пансионат</t>
  </si>
  <si>
    <t>Авансовый платеж за работы в пансионате (изготовление МАФ и др)</t>
  </si>
  <si>
    <t xml:space="preserve">Оплата витального красителя,  реактива для пермеабилизации, промывающего реагента и др. для ФГБУ НМИЦ ДГОИ </t>
  </si>
  <si>
    <t xml:space="preserve">специальное питание для Малинина </t>
  </si>
  <si>
    <t xml:space="preserve">Ранвэк для Дюрягина </t>
  </si>
  <si>
    <t>Медицинские препараты для Шашлова</t>
  </si>
  <si>
    <t xml:space="preserve">Медицинские препараты для Кукушкина </t>
  </si>
  <si>
    <t>Оплата за работы по проектированию для пансионата</t>
  </si>
  <si>
    <t>Оплата за лабораторные услуги для Азорина А.</t>
  </si>
  <si>
    <t xml:space="preserve">Расх.мед.материалы для Баландина </t>
  </si>
  <si>
    <t xml:space="preserve">Медицинские препараты для Баландина </t>
  </si>
  <si>
    <t>Медицинские препараты для Анакина</t>
  </si>
  <si>
    <t xml:space="preserve">Специальное питание для Анакина </t>
  </si>
  <si>
    <t>Оплата лучевой терапии для Лева А. ФГАУ НМИЦ нейрохир.им.Бурденко</t>
  </si>
  <si>
    <t>Оплата лучевой терапии для Рязанцева В. ФГАУ НМИЦ нейрохир.им.Бурденко</t>
  </si>
  <si>
    <t>Оплата хирургического лечения для Абдуллоева З. ФГАУ НМИЦ нейрохир.им.Бурденко</t>
  </si>
  <si>
    <t>Ритуальные услуги для Сучковой</t>
  </si>
  <si>
    <t xml:space="preserve">Ритуальные услуги для Мартынова </t>
  </si>
  <si>
    <t xml:space="preserve">Оплата за лечения в ФНКЦ Бодрова Ф. 
</t>
  </si>
  <si>
    <t>Оплата за комплекс работ в пансионате (внутренние отделочные, внутренние инженерные системы, кровля и тд)</t>
  </si>
  <si>
    <t xml:space="preserve">Медицинские расходные материалы для Ауходеевой </t>
  </si>
  <si>
    <t xml:space="preserve">Медицинские расходные материалы для Никитина </t>
  </si>
  <si>
    <t>Оплата лечения Хельдихароев М.Т. в Центре им. Димы Рогачева (молодые взрослые)</t>
  </si>
  <si>
    <t xml:space="preserve">Эральфон для Тифу </t>
  </si>
  <si>
    <t>Предварительный платеж за электроэнергию 30% пансионат</t>
  </si>
  <si>
    <t>Предварительный платеж за электроэнергию 40% пансионат</t>
  </si>
  <si>
    <t xml:space="preserve">Медицинские препараты для Семенова </t>
  </si>
  <si>
    <t xml:space="preserve">Оплата за датчик потока д/ФГБУ НМИЦ ДГОИ им.Д.Рогачева </t>
  </si>
  <si>
    <t>Оплата  за работы по замене запасной части д/ФГБУ НМИЦ ДГОИ им.Д.Рогачева</t>
  </si>
  <si>
    <t>Медицинские препараты для Магомедова</t>
  </si>
  <si>
    <t xml:space="preserve">Лемтрада д/отд.СКЛ ФГБУ "НМИЦ ДГОИ им.Дмитрия Рогачева" МЗ России </t>
  </si>
  <si>
    <t>Оплата хирургического лечения для Карамонова М. ФГАУ НМИЦ нейрохир.им.Бурденко</t>
  </si>
  <si>
    <t>Доплата за хирургическое лечение для Абдуллоева З. ФГАУ НМИЦ нейрохир.им.Бурденко</t>
  </si>
  <si>
    <t>Оплата хирургического лечения для Расулзода С. ФГАУ НМИЦ нейрохир.им.Бурденко</t>
  </si>
  <si>
    <t>Оплата хирургического лечения для Цой Д.. ФГАУ НМИЦ нейрохир.им.Бурденко</t>
  </si>
  <si>
    <t xml:space="preserve">Медицинские препараты для Мяснова </t>
  </si>
  <si>
    <t>Медицинские реагенты (деплеции) для ФГБУ НМИЦ ДГОИ</t>
  </si>
  <si>
    <t xml:space="preserve">Золинза для Былачерова </t>
  </si>
  <si>
    <t>Блинцито по дог.пост.Красноярский ККЦОМД</t>
  </si>
  <si>
    <t xml:space="preserve">Венклекста д/отд.СКЛ ФГБУ НМИЦ ДГОИ </t>
  </si>
  <si>
    <t xml:space="preserve">Оплата  за организ-ю питания родителей пациентов ФГБУ НМИЦ ДГОИ за июль
</t>
  </si>
  <si>
    <t>ПЭТ/КТ головного мозга с фторэтилтирозином для Поваляевой В.</t>
  </si>
  <si>
    <t>HLA типирование родителей для Казанцева М.</t>
  </si>
  <si>
    <t>Лекарственные препараты для Рерих Д.</t>
  </si>
  <si>
    <t>Мекинист для Шевхужева</t>
  </si>
  <si>
    <t xml:space="preserve">Мекинист для Мацко </t>
  </si>
  <si>
    <t>Оплата лучевой терапии для Пуговкина С. ФГАУ НМИЦ нейрохир.им.Бурденко</t>
  </si>
  <si>
    <t>Стереотаксич.радиох. на апп-те"Leksell Gamma Knife"(пациент Тарасевич)</t>
  </si>
  <si>
    <t>Оплата лучевой терапии для Кульша Н. ФГАУ НМИЦ нейрохир.им.Бурденко</t>
  </si>
  <si>
    <t xml:space="preserve">Джакави для Гулбековой </t>
  </si>
  <si>
    <t xml:space="preserve">Медицинские препараты для Дускаева </t>
  </si>
  <si>
    <t xml:space="preserve">Мед.транспортировка для Кись </t>
  </si>
  <si>
    <t xml:space="preserve">Медицинские препараты для Кадиевой </t>
  </si>
  <si>
    <t>Джадену для Буяк</t>
  </si>
  <si>
    <t xml:space="preserve">Реагенты д/нуждФГБУ "НМИЦ ДГОИ им.Дмитрия Рогачева" 
</t>
  </si>
  <si>
    <t>70% доплата за подбор нерод.донора для Магомедовой А.</t>
  </si>
  <si>
    <t xml:space="preserve">Завицефта д/нужд ГБУЗ МО "МООД" </t>
  </si>
  <si>
    <t xml:space="preserve">Меронем д/нужд ГБУЗ МО "МООД" </t>
  </si>
  <si>
    <t>Медицинские расходные материалы  для Русина</t>
  </si>
  <si>
    <t xml:space="preserve">Авансовый платеж за закупку материалов и оплату выполненных работ на территории пансионата </t>
  </si>
  <si>
    <t>Кабометикс д/отд.СКЛ ФГБУ НМИЦ ДГОИ</t>
  </si>
  <si>
    <t>ТО Томографа МРТ Achieva 3.0Т с заменой запасных частей и покупкой расходных материалов</t>
  </si>
  <si>
    <t>Оплата за ТО МРТ Achieva 3T д/ФГБУ НМИЦ ДГОИ</t>
  </si>
  <si>
    <t xml:space="preserve">Медицинские препараты для Полякова </t>
  </si>
  <si>
    <t xml:space="preserve">Медицинские препараты для Тарской </t>
  </si>
  <si>
    <t>Медицинские препараты для Ауходеевой</t>
  </si>
  <si>
    <t xml:space="preserve">Медицинские препараты дляотд.онкогем. ФГБУ "НМИЦ ДГОИ им.Д.Рогачева" </t>
  </si>
  <si>
    <t xml:space="preserve">Медицинские препараты для Григорьева </t>
  </si>
  <si>
    <t xml:space="preserve">Медицинские препараты для Рерих </t>
  </si>
  <si>
    <t xml:space="preserve">Медицинские препараты для Шуба </t>
  </si>
  <si>
    <t xml:space="preserve">Медицинские препараты для Хомутовской </t>
  </si>
  <si>
    <t xml:space="preserve">Вотриент для Смолиной </t>
  </si>
  <si>
    <t xml:space="preserve">Специальное питание для Тарской </t>
  </si>
  <si>
    <t>Административные расходы по проекту "Образование врачей"</t>
  </si>
  <si>
    <t>Расх.мед.материалы для Русина</t>
  </si>
  <si>
    <t xml:space="preserve"> Расх.мед.материалы для Тарской </t>
  </si>
  <si>
    <t>Расх.мед.материалы для Григорьева</t>
  </si>
  <si>
    <t>Оплата за медицинские услуги по дог.ФНКЦ</t>
  </si>
  <si>
    <t>Оплата  за материалы для занятий с детьми в проекте "Возвращение детства"</t>
  </si>
  <si>
    <t xml:space="preserve">Эсбриет для Шаровой </t>
  </si>
  <si>
    <t xml:space="preserve">Эральфон для Шаровой </t>
  </si>
  <si>
    <t xml:space="preserve">Револейд для Цой </t>
  </si>
  <si>
    <t>Доптелет для Хотинского</t>
  </si>
  <si>
    <t xml:space="preserve">Медицинские препараты для Яковенко </t>
  </si>
  <si>
    <t xml:space="preserve">Расх.мед.мат-лы д/ФГБУ НМИЦ ДГОИ </t>
  </si>
  <si>
    <t>Медицинские препараты для Дерун</t>
  </si>
  <si>
    <t xml:space="preserve">Медицинские препараты для Шаровой </t>
  </si>
  <si>
    <t xml:space="preserve">Медицинские препараты для Овчарова </t>
  </si>
  <si>
    <t xml:space="preserve">Ритуальные услуги для Долгополова </t>
  </si>
  <si>
    <t xml:space="preserve">Ритуальные услуги для Макаровой </t>
  </si>
  <si>
    <t xml:space="preserve">Ритуальные услуги для Лапкина </t>
  </si>
  <si>
    <t xml:space="preserve">Ритуальные услуги для Дубовой </t>
  </si>
  <si>
    <t xml:space="preserve">Расх.мед.материалы для Залиханова </t>
  </si>
  <si>
    <t>Оплата лучевой терапии для Мухаметзянова Р. ФГАУ НМИЦ нейрохир.им.Бурденко</t>
  </si>
  <si>
    <t>Доплата  за изготовление стульев для пансионата</t>
  </si>
  <si>
    <t>Оплата командировочных расходов для детского врача-хирурга Монаковой Л. на обучение по  программе с применением ДОТ и ЭО "Детская онкология"</t>
  </si>
  <si>
    <t>Итого за август 2025</t>
  </si>
  <si>
    <t>Оплата за услуги по водоснабжению за август пансионат</t>
  </si>
  <si>
    <t>Даунобрастин для Луковой А.</t>
  </si>
  <si>
    <t>Даунобластин для Зыбайлова К.</t>
  </si>
  <si>
    <t>Авансовый платеж договора подряда строительство пансионата</t>
  </si>
  <si>
    <t>Товары для занятий с детьми (инвентарь и расходные материалы для мастер-классов)</t>
  </si>
  <si>
    <t>Доплата за изготовление мебели для пансионата</t>
  </si>
  <si>
    <t>Производство полиграфической и сувенирной продукции к конференции "Благотворительность против рака" в Челябинске</t>
  </si>
  <si>
    <t>Оплата командировки на обучение в НМИЦ ДГОИ им. Д. Рогачева для Кобыжакова Ю.В. КККБЦОМД (Красноярск)</t>
  </si>
  <si>
    <t>Оплата шовного материала для ФГБУ НМИЦ ДГОИ</t>
  </si>
  <si>
    <t xml:space="preserve">Оплата порт-системы для имплантации в ФГБУ НМИЦ ДГОИ </t>
  </si>
  <si>
    <t xml:space="preserve">Оплата магистраль инфузомата для ФГБУ НМИЦ ДГОИ </t>
  </si>
  <si>
    <t>Расходные медицинские материалы для ФГБУ НМИЦ ДГОИ</t>
  </si>
  <si>
    <t xml:space="preserve">Наборы для деплеций для ФГБУ НМИЦ ДГОИ </t>
  </si>
  <si>
    <t xml:space="preserve"> Реагенты для ФГБУ "НМИЦ ДГОИ имени Дмитрия Рогачева" (обратная транскриптаза)</t>
  </si>
  <si>
    <t>Авегра д/отд.онкогем. ФГБУ "НМИЦ ДГОИ им.Д.Рогачева"</t>
  </si>
  <si>
    <t>Авегра для днев.стац.ФГАУ НМИЦ нейрохир.им.Бурденко</t>
  </si>
  <si>
    <t xml:space="preserve">Аццелбия д/отд.онкогем. ФГБУ "НМИЦ ДГОИ им.Д.Рогачева" </t>
  </si>
  <si>
    <t>Эпостим д/отд.онкогем. ФГБУ "НМИЦ ДГОИ им.Д.Рогачева"</t>
  </si>
  <si>
    <t>Ацеллбия  д/отд.онкогем. ФГБУ "НМИЦ ДГОИ им.Д.Рогачева"</t>
  </si>
  <si>
    <t xml:space="preserve">Ацеллбия д/отд.онкогем. ФГБУ "НМИЦ ДГОИ им.Д.Рогачева" </t>
  </si>
  <si>
    <t>Ацеллбия. д/отд.онкогем. ФГБУ "НМИЦ ДГОИ им.Д.Рогачева"</t>
  </si>
  <si>
    <t xml:space="preserve">Буденофальк д/отд.онкогем. ФГБУ "НМИЦ ДГОИ им.Д.Рогачева" </t>
  </si>
  <si>
    <t>Вотриент для Шматко</t>
  </si>
  <si>
    <t xml:space="preserve">Ходунки. для Тарской </t>
  </si>
  <si>
    <t>Реактивы для лабор.молекул.биологии ГАУЗ СО "ОДКБ"</t>
  </si>
  <si>
    <t>Креземба д/отд.онкогем.ФГБУ НМИЦ ДГОИ</t>
  </si>
  <si>
    <t>Оплата за консультации для подопечных проекта "Качество жизни" в июне</t>
  </si>
  <si>
    <t>Оплата за консультации для подопечных проекта "Качество жизни" в июле</t>
  </si>
  <si>
    <t xml:space="preserve">Алеценза д/отд.СКЛ ФГБУ НМИЦ ДГОИ им.Д.Рогачева </t>
  </si>
  <si>
    <t xml:space="preserve">Оплата за раздвиж/протез(деталь) д/нужд ФГБУ НМИЦ ДГОИ им.Рогачёва </t>
  </si>
  <si>
    <t>Командировочные расходы  врача - хирурга Монакова Л.А из КГБУЗ КККЦОМД на обучение в Центр им Д. Рогачева</t>
  </si>
  <si>
    <t xml:space="preserve">Оплата командировки на конференцию для Клишиной С.С.(ККБУЗ ЦОМД, Красноярск). </t>
  </si>
  <si>
    <t>Реактивы д/ФГБУ НМИЦ ДГОИ</t>
  </si>
  <si>
    <t>Медиинские препараты для Нечаева</t>
  </si>
  <si>
    <t>Медиинские препараты для Коновалова</t>
  </si>
  <si>
    <t>Медиинские препараты для Худжаерзода</t>
  </si>
  <si>
    <t xml:space="preserve">Послеопариционный калоприемник  д/отд.онкогем. ФГБУ "НМИЦ ДГОИ им.Д.Рогачева" </t>
  </si>
  <si>
    <t>Вимпат д/отд.онкогем. ФГБУ "НМИЦ ДГОИ им.Д.Рогачева"</t>
  </si>
  <si>
    <t xml:space="preserve">Роватинекс д/отд.онкогем. ФГБУ "НМИЦ ДГОИ им.Д.Рогачева" </t>
  </si>
  <si>
    <t xml:space="preserve">Медицинские препараты д/отд.онкогем. ФГБУ "НМИЦ ДГОИ им.Д.Рогачева" </t>
  </si>
  <si>
    <t xml:space="preserve">Однокомпонентный дренируемый калоприемник д/отд.онкогем. ФГБУ "НМИЦ ДГОИ им.Д.Рогачева" </t>
  </si>
  <si>
    <t xml:space="preserve">Оплата за мед/препараты д/днев.стац.ФГАУ НМИЦ нейрохир.им.Бурденко </t>
  </si>
  <si>
    <t>Оплата за мед.преп. д/отд.онкогем. ФГБУ "НМИЦ ДГОИ им.Д.Рогачева"</t>
  </si>
  <si>
    <t xml:space="preserve">Оплата за мед.преп. д/отд.онкогем. ФГБУ "НМИЦ ДГОИ им.Д.Рогачева" </t>
  </si>
  <si>
    <t>Медицинские препараты для Достай Д.</t>
  </si>
  <si>
    <t>Медицинские препараты для Шубина</t>
  </si>
  <si>
    <t>Медицинские препараты для Смирновой</t>
  </si>
  <si>
    <t>Оплата за лабораторные услуги (анализ спектра аминокислот и ацилкарнитинов, тандемная масс-спектрометрия и тд)</t>
  </si>
  <si>
    <t xml:space="preserve">Специальное питание для Зобниной </t>
  </si>
  <si>
    <t xml:space="preserve">Специальное питание для Шубина </t>
  </si>
  <si>
    <t>Эксджива д/отд. 1Д ФГБУ "НМИЦ ДГОИ им.Дмитрия Рогачева"</t>
  </si>
  <si>
    <t xml:space="preserve">Ликферр д/отд. 1Д ФГБУ "НМИЦ ДГОИ им.Дмитрия Рогачева" </t>
  </si>
  <si>
    <t>Эменд д/отд. 1Д ФГБУ "НМИЦ ДГОИ им.Дмитрия Рогачева"</t>
  </si>
  <si>
    <t>НеоЦитотект д/отд.ФГБУ "НМИЦ ДГОИ им.Дмитрия Рогачева"</t>
  </si>
  <si>
    <t xml:space="preserve">Фазенра д/отд.СКЛ ФГБУ НМИЦ ДГОИ им.Д.Рогачева </t>
  </si>
  <si>
    <t xml:space="preserve">Плерифор д/отд.онкогем.ФГБУ "НМИЦ ДГОИ им.Д.Рогачева" </t>
  </si>
  <si>
    <t>Медицинские препараты для Клюганова</t>
  </si>
  <si>
    <t>Оплата стереотаксической радиохирургии (пациент Миронова) в  ФГАУ НМИЦ нейрохир.им.Бурденко</t>
  </si>
  <si>
    <t>Командировочные расходы врача Цаур Г.А.,  ГАУЗ СО ОДКБ на конференцию ACUTE LEUKEMIAS XIX</t>
  </si>
  <si>
    <t>Анализы в ОДКБ г. Екатеринбурга для пациентов из Оренбурга</t>
  </si>
  <si>
    <t xml:space="preserve">Оплата дигностических исследований для пациентов ГБУЗ МООД г.Балашиха </t>
  </si>
  <si>
    <t>Оплата диагностических исследований для пациентов ГБУЗ Морозовская ДГКБ</t>
  </si>
  <si>
    <t>Оплата услуги по разработке раздела ООС в пансионате</t>
  </si>
  <si>
    <t>Оплата за раковины и смесители для пансионата</t>
  </si>
  <si>
    <t>Оплата  за услуги по водоотведению в пансионате</t>
  </si>
  <si>
    <t>Оплата за услуги по орг-ции и осуществлению контроля за выполнением работ по строительству пансионата</t>
  </si>
  <si>
    <t>Даунобластин для Мачнева М.</t>
  </si>
  <si>
    <t>Даунобластин для Хурчак И</t>
  </si>
  <si>
    <t>Даунобластин для Димиденко Д</t>
  </si>
  <si>
    <t>Стиварга д/отд.онкогем. ФГБУ "НМИЦ ДГОИ им.Д.Рогачева"</t>
  </si>
  <si>
    <t xml:space="preserve">Медицинские препараты для Потапова </t>
  </si>
  <si>
    <t>Медицинские расходные материалы для Кись</t>
  </si>
  <si>
    <t xml:space="preserve">Медицинские препараты для Иванова </t>
  </si>
  <si>
    <t>Хирургическое лечение для Григорян А. в НМИЦН Бурденко</t>
  </si>
  <si>
    <t>Лучевая терапия для Гребенникова Е.  в НМИЦН Бурденко</t>
  </si>
  <si>
    <t>HLA типирование пациента, матери, сестры</t>
  </si>
  <si>
    <t xml:space="preserve">Медицинские препараты для Садыковой </t>
  </si>
  <si>
    <t>Медицинские препараты для Исламовой</t>
  </si>
  <si>
    <t>Медицинские препараты для Киселева</t>
  </si>
  <si>
    <t>Оплата препаратов для стационара ФГАУ "НМИЦ нейрохирур.им.ак.Н.Н.Бурденко"</t>
  </si>
  <si>
    <t>Медицинские препараты для Чичевой</t>
  </si>
  <si>
    <t>Благотворительная социальная помощь семье Шматко В.</t>
  </si>
  <si>
    <t>Медицинские препараты для Курбанова</t>
  </si>
  <si>
    <t>Реактивы и Антитела д/нужд ГАУЗ СО "ОДКБ"</t>
  </si>
  <si>
    <t xml:space="preserve">Мекинист для Сатонина </t>
  </si>
  <si>
    <t>Медицинские препараты для Мнацаканян</t>
  </si>
  <si>
    <t xml:space="preserve">Медицинские препараты для Хотинского </t>
  </si>
  <si>
    <t xml:space="preserve">Отсасыватель для Лапина </t>
  </si>
  <si>
    <t>Нутриэн для Никитина</t>
  </si>
  <si>
    <t>Расходы на организацию конференции "Благотворительность против рака" в Челябинске</t>
  </si>
  <si>
    <t>Оплата за настенные и потолочные светильники для пансионата</t>
  </si>
  <si>
    <t>Медицинские препараты для Смурякова</t>
  </si>
  <si>
    <t xml:space="preserve">Медицинские препараты для Фирсова </t>
  </si>
  <si>
    <t>Медицинские препараты для Николаева</t>
  </si>
  <si>
    <t xml:space="preserve">Медицинские препараты для Полковникова </t>
  </si>
  <si>
    <t xml:space="preserve">Медицинские препараты для Петрова </t>
  </si>
  <si>
    <t xml:space="preserve">Ритуальные услуги для Суховий </t>
  </si>
  <si>
    <t>Ритуальные услуги для Лукьяненко</t>
  </si>
  <si>
    <t xml:space="preserve">Ритуальные услуги для Арсанукаева </t>
  </si>
  <si>
    <t>Зинфоро д/отд.онкогем.ФГБУ НМИЦ ДГОИ</t>
  </si>
  <si>
    <t xml:space="preserve">Оплата  за медиц. услуги (контрастное усиление при МРТ) </t>
  </si>
  <si>
    <t>Оплата  за медиц. услуги (МРТ головного мозга с ку)</t>
  </si>
  <si>
    <t>Оплата диагностических исследований для девяти пациентов Центра им Димы Рогачева</t>
  </si>
  <si>
    <t>Расходы на поездку  за донорскими клетками</t>
  </si>
  <si>
    <t>Предварительный платеж за электроэнергию 40% за октябрь пансионат</t>
  </si>
  <si>
    <t>Предварительный платеж за электроэнергию 30% за октябрь пансионате</t>
  </si>
  <si>
    <t>Благотворительная социальная помощь семье Синютин В.</t>
  </si>
  <si>
    <t>Поиск и активацию донора зарубежного донора</t>
  </si>
  <si>
    <t>Оплата за комплекс работ на объекте строительства (пансионат)</t>
  </si>
  <si>
    <t xml:space="preserve">Эпостим. д/отд.онкогем. ФГБУ "НМИЦ ДГОИ им.Д.Рогачева" </t>
  </si>
  <si>
    <t xml:space="preserve">Биспонса д/отд.ТКМ ГБУЗ Морозовская ДГКБ </t>
  </si>
  <si>
    <t>Питание родителей пациентов ФГБУ НМИЦ ДГОИ за август</t>
  </si>
  <si>
    <t>Оплата секвенированиядля пациента Морозовской ДГКБ</t>
  </si>
  <si>
    <t>Оплата секвенирования для пациента Центра им. Димы Рогачева</t>
  </si>
  <si>
    <t>Хирургическое лечение для Аламуротова М. в НМИЦН Бурденко</t>
  </si>
  <si>
    <t>Оплата командировки на обучение по повышению квалификации для Курочкина Д.В. КККБЦОМД (Красноярск)</t>
  </si>
  <si>
    <t>Доплата инструменты и коагулятор элект д/нужд РДКБ</t>
  </si>
  <si>
    <t xml:space="preserve">Медицинские препараты для Осокина </t>
  </si>
  <si>
    <t>Пентаса для Осокина</t>
  </si>
  <si>
    <t xml:space="preserve">Капецитабин для Хельдихароева </t>
  </si>
  <si>
    <t>Медицинские препараты для Хряпина</t>
  </si>
  <si>
    <t xml:space="preserve">Медицинские препараты для дневного стац.ФГАУ НМИЦ нейрохир.им.Бурденко </t>
  </si>
  <si>
    <t xml:space="preserve">Медицинские перпараты для отд.онкогем. ФГБУ "НМИЦ ДГОИ им.Д.Рогачева" </t>
  </si>
  <si>
    <t>Джадену для Осокин</t>
  </si>
  <si>
    <t xml:space="preserve">Лорвиква для Хаблова </t>
  </si>
  <si>
    <t>Джадену для Туманян</t>
  </si>
  <si>
    <t xml:space="preserve">Зомета д/отд.СКЛ ФГБУ "НМИЦ ДГОИ им.Д.Рогачева" </t>
  </si>
  <si>
    <t>Эсбриет д/отд.СКЛ ФГБУ "НМИЦ ДГОИ им.Д.Рогачева"</t>
  </si>
  <si>
    <t>Оплата лечения для Хельдихароев в ФГБУ НМИЦ ДГОИ</t>
  </si>
  <si>
    <t>Оплата диагностики пациентов в рамках научного договора за июль ГБУ "КОДКБ им. Красного Креста" г. Курган</t>
  </si>
  <si>
    <t>Оплата диагностики пациентов в рамках научного договора за июль БУ ХМАО - Югра "НОКДБ" г. Нижневартовск</t>
  </si>
  <si>
    <t>Оплата диагностики пациентов в рамках научного договора за июль "ОДКБ" г. Оренбург</t>
  </si>
  <si>
    <t>Месна для Бараниновой А.</t>
  </si>
  <si>
    <t xml:space="preserve">Реактивы д/ГАУЗ СО "ОДКБ" </t>
  </si>
  <si>
    <t>Медицинские препараты для Ишкова</t>
  </si>
  <si>
    <t>Оплата за изготовление мебели для пансионата</t>
  </si>
  <si>
    <t xml:space="preserve">Рестасис д/отд.онкогем. ФГБУ "НМИЦ ДГОИ им.Д.Рогачева" </t>
  </si>
  <si>
    <t>Оплата консультаций специалистов в августе для подопечных проекта "Качество жизни"</t>
  </si>
  <si>
    <t>Биспонса д/отд.ТКМ ГБУЗ Морозовская ДГКБ</t>
  </si>
  <si>
    <t xml:space="preserve">Медицинские расходные материалы для Сурабко </t>
  </si>
  <si>
    <t>Расходы по проекту "обучение врачей"</t>
  </si>
  <si>
    <t>Поддержка сотрудников Научного договора НМИЦ</t>
  </si>
  <si>
    <t>Оплата договора подряда (пансионат)</t>
  </si>
  <si>
    <t>Оплата  за мебель для пансионата</t>
  </si>
  <si>
    <t>Оплата за мойки для пансионата</t>
  </si>
  <si>
    <t>Оплата за смеситель для пансионата</t>
  </si>
  <si>
    <t>Авансовый платеж договора подряда (пансионат)</t>
  </si>
  <si>
    <t xml:space="preserve">Медицинские препараты для Филатова </t>
  </si>
  <si>
    <t>Медицинские препараты для Баландина</t>
  </si>
  <si>
    <t xml:space="preserve">Кабометикс д/отд.СКЛ ФГБУ НМИЦ ДГОИ </t>
  </si>
  <si>
    <t xml:space="preserve">Медицинские расходные материалы для Филатова </t>
  </si>
  <si>
    <t>Лучевая терапия для Дорошева В.  в НМИЦН Бурденко</t>
  </si>
  <si>
    <t xml:space="preserve">Оплата диагностических исследований для пациентов  ГБУЗ Морозовская ДГКБ  в августе </t>
  </si>
  <si>
    <t>Доплата за оборудование для ФГАУ "НМИЦ нейр. им.ак. Н.Н.Бурденко"</t>
  </si>
  <si>
    <t>Оплата по водоснабжению за сентябрь (пансионат)</t>
  </si>
  <si>
    <t xml:space="preserve">Яквинус для Дерун </t>
  </si>
  <si>
    <t>Оборудование д/ФГБУ НМИЦ ДГОИ</t>
  </si>
  <si>
    <t>Медицинские препарты для отд.онкогем. ФГБУ "НМИЦ ДГОИ им.Д.Рогачева"</t>
  </si>
  <si>
    <t>Медицинские препарат  д/отд.онкогем. ФГБУ "НМИЦ ДГОИ им.Д.Рогачева"</t>
  </si>
  <si>
    <t>Медицинские препараты д/отд.онкогем. ФГБУ "НМИЦ ДГОИ им.Д.Рогачева"</t>
  </si>
  <si>
    <t>Медицинские препараты для Военкова</t>
  </si>
  <si>
    <t>Медицинские препараты для Чудиновой</t>
  </si>
  <si>
    <t xml:space="preserve">Медицинские препараты для Шматко </t>
  </si>
  <si>
    <t xml:space="preserve">Специальное питание для Гуденко </t>
  </si>
  <si>
    <t xml:space="preserve">Оплата за лабораторные услуги (анализ спектра аминокислот и ацилкарнитинов) </t>
  </si>
  <si>
    <t xml:space="preserve">Козэнтикс д/ФГБУ "НМИЦ ДГОИ им.Д.Рогачева" </t>
  </si>
  <si>
    <t xml:space="preserve">Ритуальные услуги для Комарова </t>
  </si>
  <si>
    <t xml:space="preserve">Ритуальные услуги для Чумбаева </t>
  </si>
  <si>
    <t xml:space="preserve">Реагенты д/ФГБУ "НМИЦ ДГОИ имени Дмитрия Рогачева" </t>
  </si>
  <si>
    <t xml:space="preserve">Медицинские препараты для Ауходеевой </t>
  </si>
  <si>
    <t>Коньюгаты, антитела,реактивы,наборы для окрашивания, коктейли моноклональных антител для иммунологических исследований</t>
  </si>
  <si>
    <t xml:space="preserve">Резорба д/отд. 1Д ФГБУ "НМИЦ ДГОИ им.Дмитрия Рогачева" </t>
  </si>
  <si>
    <t xml:space="preserve">Оплата диагностических исследований для пациентов ГБУЗ МООД г.Балашиха </t>
  </si>
  <si>
    <t>Благотворительная социальная помощь семье Филатова П.</t>
  </si>
  <si>
    <t>Итого за сентябрь 2025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</si>
</sst>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dd\.mm\.yyyy;@"/>
    <numFmt numFmtId="165" formatCode="#,##0.00\ _₽"/>
    <numFmt numFmtId="166" formatCode="dd/mm/yy;@"/>
  </numFmts>
  <fonts count="29">
    <font>
      <sz val="11"/>
      <color theme="1"/>
      <name val="Calibri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i/>
      <sz val="8"/>
      <color rgb="FF00206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i/>
      <sz val="8"/>
      <color rgb="FF002060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rebuchet MS"/>
      <family val="2"/>
      <charset val="204"/>
    </font>
    <font>
      <u/>
      <sz val="11"/>
      <name val="Calibri"/>
      <family val="2"/>
      <charset val="204"/>
      <scheme val="minor"/>
    </font>
    <font>
      <u/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i/>
      <sz val="8"/>
      <color rgb="FF002060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9999FF"/>
      </left>
      <right/>
      <top style="thin">
        <color rgb="FF9999FF"/>
      </top>
      <bottom style="thin">
        <color rgb="FF9999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horizontal="left"/>
    </xf>
    <xf numFmtId="0" fontId="1" fillId="0" borderId="0"/>
    <xf numFmtId="0" fontId="19" fillId="0" borderId="0" applyNumberFormat="0" applyFill="0" applyBorder="0" applyAlignment="0" applyProtection="0"/>
  </cellStyleXfs>
  <cellXfs count="259">
    <xf numFmtId="0" fontId="0" fillId="0" borderId="0" xfId="0"/>
    <xf numFmtId="0" fontId="10" fillId="0" borderId="26" xfId="0" applyFont="1" applyFill="1" applyBorder="1" applyAlignment="1">
      <alignment vertical="top" wrapText="1"/>
    </xf>
    <xf numFmtId="164" fontId="5" fillId="0" borderId="2" xfId="7" applyNumberFormat="1" applyFont="1" applyFill="1" applyBorder="1" applyAlignment="1">
      <alignment vertical="center"/>
    </xf>
    <xf numFmtId="4" fontId="5" fillId="0" borderId="3" xfId="7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1" fillId="0" borderId="1" xfId="6" applyNumberFormat="1" applyFont="1" applyFill="1" applyBorder="1" applyAlignment="1">
      <alignment vertical="center"/>
    </xf>
    <xf numFmtId="4" fontId="5" fillId="0" borderId="0" xfId="7" applyNumberFormat="1" applyFont="1" applyFill="1" applyAlignment="1">
      <alignment vertical="center"/>
    </xf>
    <xf numFmtId="14" fontId="1" fillId="0" borderId="4" xfId="3" applyNumberFormat="1" applyFont="1" applyFill="1" applyBorder="1" applyAlignment="1">
      <alignment vertical="center" wrapText="1"/>
    </xf>
    <xf numFmtId="0" fontId="1" fillId="0" borderId="5" xfId="3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14" fontId="1" fillId="2" borderId="4" xfId="3" applyNumberFormat="1" applyFont="1" applyFill="1" applyBorder="1" applyAlignment="1">
      <alignment vertical="center" wrapText="1"/>
    </xf>
    <xf numFmtId="0" fontId="1" fillId="2" borderId="5" xfId="3" applyFont="1" applyFill="1" applyBorder="1" applyAlignment="1">
      <alignment vertical="center" wrapText="1"/>
    </xf>
    <xf numFmtId="0" fontId="1" fillId="2" borderId="1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6" fontId="1" fillId="3" borderId="1" xfId="6" applyNumberFormat="1" applyFont="1" applyFill="1" applyBorder="1" applyAlignment="1">
      <alignment vertical="center" wrapText="1"/>
    </xf>
    <xf numFmtId="0" fontId="1" fillId="3" borderId="6" xfId="6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66" fontId="1" fillId="2" borderId="1" xfId="6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66" fontId="1" fillId="3" borderId="1" xfId="6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6" fontId="1" fillId="0" borderId="1" xfId="6" applyNumberFormat="1" applyFont="1" applyBorder="1" applyAlignment="1">
      <alignment vertical="center"/>
    </xf>
    <xf numFmtId="0" fontId="1" fillId="0" borderId="6" xfId="6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6" xfId="6" applyFont="1" applyBorder="1" applyAlignment="1">
      <alignment vertical="center" wrapText="1"/>
    </xf>
    <xf numFmtId="166" fontId="1" fillId="2" borderId="1" xfId="6" applyNumberFormat="1" applyFont="1" applyFill="1" applyBorder="1" applyAlignment="1">
      <alignment vertical="center"/>
    </xf>
    <xf numFmtId="0" fontId="1" fillId="2" borderId="6" xfId="6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166" fontId="8" fillId="0" borderId="1" xfId="6" applyNumberFormat="1" applyFont="1" applyBorder="1" applyAlignment="1">
      <alignment vertical="center"/>
    </xf>
    <xf numFmtId="4" fontId="9" fillId="4" borderId="6" xfId="0" applyNumberFormat="1" applyFont="1" applyFill="1" applyBorder="1" applyAlignment="1">
      <alignment vertical="center"/>
    </xf>
    <xf numFmtId="14" fontId="10" fillId="0" borderId="1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6" xfId="3" applyFont="1" applyFill="1" applyBorder="1" applyAlignment="1">
      <alignment vertical="center" wrapText="1"/>
    </xf>
    <xf numFmtId="14" fontId="10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1" fillId="3" borderId="12" xfId="6" applyFont="1" applyFill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14" fontId="10" fillId="3" borderId="1" xfId="0" applyNumberFormat="1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4" fontId="10" fillId="2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14" fontId="10" fillId="0" borderId="18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14" fontId="11" fillId="0" borderId="18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3" borderId="18" xfId="3" applyFont="1" applyFill="1" applyBorder="1" applyAlignment="1">
      <alignment vertical="center"/>
    </xf>
    <xf numFmtId="0" fontId="10" fillId="0" borderId="18" xfId="0" applyFont="1" applyFill="1" applyBorder="1" applyAlignment="1">
      <alignment vertical="center" wrapText="1"/>
    </xf>
    <xf numFmtId="14" fontId="10" fillId="3" borderId="18" xfId="0" applyNumberFormat="1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" fillId="3" borderId="1" xfId="6" applyFont="1" applyFill="1" applyBorder="1" applyAlignment="1">
      <alignment vertical="center" wrapText="1"/>
    </xf>
    <xf numFmtId="14" fontId="10" fillId="2" borderId="18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13" fillId="0" borderId="18" xfId="0" applyNumberFormat="1" applyFont="1" applyFill="1" applyBorder="1" applyAlignment="1">
      <alignment vertical="center"/>
    </xf>
    <xf numFmtId="4" fontId="9" fillId="0" borderId="18" xfId="0" applyNumberFormat="1" applyFont="1" applyFill="1" applyBorder="1" applyAlignment="1">
      <alignment vertical="center"/>
    </xf>
    <xf numFmtId="14" fontId="21" fillId="0" borderId="18" xfId="0" applyNumberFormat="1" applyFont="1" applyBorder="1" applyAlignment="1">
      <alignment vertical="center"/>
    </xf>
    <xf numFmtId="0" fontId="23" fillId="3" borderId="18" xfId="3" applyFont="1" applyFill="1" applyBorder="1" applyAlignment="1">
      <alignment vertical="center"/>
    </xf>
    <xf numFmtId="0" fontId="21" fillId="0" borderId="18" xfId="0" applyFont="1" applyBorder="1" applyAlignment="1">
      <alignment vertical="center"/>
    </xf>
    <xf numFmtId="14" fontId="21" fillId="3" borderId="18" xfId="0" applyNumberFormat="1" applyFont="1" applyFill="1" applyBorder="1" applyAlignment="1">
      <alignment vertical="center"/>
    </xf>
    <xf numFmtId="0" fontId="21" fillId="3" borderId="18" xfId="3" applyFont="1" applyFill="1" applyBorder="1" applyAlignment="1">
      <alignment vertical="center"/>
    </xf>
    <xf numFmtId="0" fontId="21" fillId="3" borderId="1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4" fontId="21" fillId="0" borderId="22" xfId="0" applyNumberFormat="1" applyFont="1" applyBorder="1" applyAlignment="1">
      <alignment vertical="center"/>
    </xf>
    <xf numFmtId="0" fontId="23" fillId="3" borderId="18" xfId="3" applyFont="1" applyFill="1" applyBorder="1" applyAlignment="1">
      <alignment vertical="center" wrapText="1"/>
    </xf>
    <xf numFmtId="0" fontId="22" fillId="0" borderId="22" xfId="6" applyFont="1" applyBorder="1" applyAlignment="1">
      <alignment vertical="center"/>
    </xf>
    <xf numFmtId="14" fontId="21" fillId="0" borderId="24" xfId="0" applyNumberFormat="1" applyFont="1" applyBorder="1" applyAlignment="1">
      <alignment vertical="center"/>
    </xf>
    <xf numFmtId="14" fontId="21" fillId="2" borderId="18" xfId="0" applyNumberFormat="1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0" borderId="25" xfId="0" applyFont="1" applyBorder="1" applyAlignment="1">
      <alignment vertical="center"/>
    </xf>
    <xf numFmtId="4" fontId="24" fillId="5" borderId="18" xfId="0" applyNumberFormat="1" applyFont="1" applyFill="1" applyBorder="1" applyAlignment="1">
      <alignment vertical="center"/>
    </xf>
    <xf numFmtId="14" fontId="23" fillId="0" borderId="22" xfId="0" applyNumberFormat="1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4" fontId="23" fillId="3" borderId="22" xfId="0" applyNumberFormat="1" applyFont="1" applyFill="1" applyBorder="1" applyAlignment="1">
      <alignment vertical="center" wrapText="1"/>
    </xf>
    <xf numFmtId="0" fontId="23" fillId="3" borderId="22" xfId="0" applyFont="1" applyFill="1" applyBorder="1" applyAlignment="1">
      <alignment vertical="center" wrapText="1"/>
    </xf>
    <xf numFmtId="0" fontId="23" fillId="6" borderId="22" xfId="0" applyFont="1" applyFill="1" applyBorder="1" applyAlignment="1">
      <alignment vertical="center" wrapText="1"/>
    </xf>
    <xf numFmtId="0" fontId="23" fillId="3" borderId="22" xfId="3" applyFont="1" applyFill="1" applyBorder="1" applyAlignment="1">
      <alignment vertical="center" wrapText="1"/>
    </xf>
    <xf numFmtId="14" fontId="23" fillId="0" borderId="22" xfId="0" applyNumberFormat="1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23" fillId="0" borderId="22" xfId="6" applyFont="1" applyBorder="1" applyAlignment="1">
      <alignment vertical="center" wrapText="1"/>
    </xf>
    <xf numFmtId="0" fontId="23" fillId="3" borderId="22" xfId="6" applyFont="1" applyFill="1" applyBorder="1" applyAlignment="1">
      <alignment vertical="center" wrapText="1"/>
    </xf>
    <xf numFmtId="14" fontId="23" fillId="2" borderId="22" xfId="0" applyNumberFormat="1" applyFont="1" applyFill="1" applyBorder="1" applyAlignment="1">
      <alignment vertical="center" wrapText="1"/>
    </xf>
    <xf numFmtId="0" fontId="23" fillId="2" borderId="22" xfId="0" applyFont="1" applyFill="1" applyBorder="1" applyAlignment="1">
      <alignment vertical="center" wrapText="1"/>
    </xf>
    <xf numFmtId="14" fontId="25" fillId="0" borderId="22" xfId="0" applyNumberFormat="1" applyFont="1" applyBorder="1" applyAlignment="1">
      <alignment vertical="center" wrapText="1"/>
    </xf>
    <xf numFmtId="0" fontId="26" fillId="7" borderId="22" xfId="0" applyFont="1" applyFill="1" applyBorder="1" applyAlignment="1">
      <alignment vertical="center" wrapText="1"/>
    </xf>
    <xf numFmtId="14" fontId="10" fillId="0" borderId="2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14" fontId="10" fillId="0" borderId="28" xfId="0" applyNumberFormat="1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/>
    </xf>
    <xf numFmtId="0" fontId="27" fillId="2" borderId="28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27" fillId="0" borderId="0" xfId="0" applyNumberFormat="1" applyFont="1" applyFill="1" applyAlignment="1">
      <alignment vertical="center"/>
    </xf>
    <xf numFmtId="0" fontId="1" fillId="0" borderId="6" xfId="4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6" xfId="6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1" fillId="0" borderId="6" xfId="5" applyFont="1" applyFill="1" applyBorder="1" applyAlignment="1">
      <alignment vertical="center"/>
    </xf>
    <xf numFmtId="164" fontId="1" fillId="0" borderId="1" xfId="5" applyNumberFormat="1" applyFont="1" applyFill="1" applyBorder="1" applyAlignment="1">
      <alignment vertical="center"/>
    </xf>
    <xf numFmtId="0" fontId="11" fillId="0" borderId="6" xfId="5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1" fillId="0" borderId="6" xfId="8" applyFont="1" applyFill="1" applyBorder="1" applyAlignment="1">
      <alignment vertical="center"/>
    </xf>
    <xf numFmtId="0" fontId="1" fillId="0" borderId="10" xfId="8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1" fillId="0" borderId="6" xfId="8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" fillId="0" borderId="6" xfId="8" applyFont="1" applyFill="1" applyBorder="1" applyAlignment="1">
      <alignment vertical="center" wrapText="1"/>
    </xf>
    <xf numFmtId="164" fontId="1" fillId="0" borderId="0" xfId="6" applyNumberFormat="1" applyFont="1" applyFill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" fillId="0" borderId="4" xfId="3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 wrapText="1"/>
    </xf>
    <xf numFmtId="0" fontId="1" fillId="0" borderId="20" xfId="3" applyFont="1" applyFill="1" applyBorder="1" applyAlignment="1">
      <alignment vertical="center" wrapText="1"/>
    </xf>
    <xf numFmtId="0" fontId="16" fillId="0" borderId="4" xfId="2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1" fillId="0" borderId="21" xfId="3" applyFont="1" applyFill="1" applyBorder="1" applyAlignment="1">
      <alignment vertical="center" wrapText="1"/>
    </xf>
    <xf numFmtId="4" fontId="1" fillId="0" borderId="4" xfId="3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7" fillId="0" borderId="4" xfId="2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22" fontId="1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14" fontId="10" fillId="2" borderId="28" xfId="0" applyNumberFormat="1" applyFont="1" applyFill="1" applyBorder="1" applyAlignment="1">
      <alignment vertical="center"/>
    </xf>
    <xf numFmtId="0" fontId="28" fillId="8" borderId="0" xfId="0" applyFont="1" applyFill="1" applyAlignment="1">
      <alignment vertical="center" wrapText="1"/>
    </xf>
    <xf numFmtId="4" fontId="23" fillId="0" borderId="22" xfId="1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65" fontId="5" fillId="0" borderId="2" xfId="7" applyNumberFormat="1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left" vertical="center"/>
    </xf>
    <xf numFmtId="165" fontId="1" fillId="0" borderId="4" xfId="3" applyNumberFormat="1" applyFont="1" applyFill="1" applyBorder="1" applyAlignment="1">
      <alignment horizontal="left" vertical="center" wrapText="1"/>
    </xf>
    <xf numFmtId="165" fontId="1" fillId="2" borderId="4" xfId="3" applyNumberFormat="1" applyFont="1" applyFill="1" applyBorder="1" applyAlignment="1">
      <alignment horizontal="left" vertical="center" wrapText="1"/>
    </xf>
    <xf numFmtId="165" fontId="1" fillId="3" borderId="1" xfId="6" applyNumberFormat="1" applyFont="1" applyFill="1" applyBorder="1" applyAlignment="1">
      <alignment horizontal="left" vertical="center" wrapText="1"/>
    </xf>
    <xf numFmtId="165" fontId="1" fillId="2" borderId="1" xfId="6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left" vertical="center"/>
    </xf>
    <xf numFmtId="165" fontId="1" fillId="2" borderId="1" xfId="6" applyNumberFormat="1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165" fontId="10" fillId="0" borderId="9" xfId="1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165" fontId="10" fillId="0" borderId="11" xfId="1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left" vertical="center" wrapText="1"/>
    </xf>
    <xf numFmtId="165" fontId="11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165" fontId="12" fillId="0" borderId="1" xfId="6" applyNumberFormat="1" applyFont="1" applyFill="1" applyBorder="1" applyAlignment="1">
      <alignment horizontal="left" vertical="center"/>
    </xf>
    <xf numFmtId="2" fontId="10" fillId="0" borderId="18" xfId="0" applyNumberFormat="1" applyFont="1" applyFill="1" applyBorder="1" applyAlignment="1">
      <alignment horizontal="left" vertical="center"/>
    </xf>
    <xf numFmtId="4" fontId="10" fillId="0" borderId="18" xfId="0" applyNumberFormat="1" applyFont="1" applyFill="1" applyBorder="1" applyAlignment="1">
      <alignment horizontal="left" vertical="center"/>
    </xf>
    <xf numFmtId="4" fontId="11" fillId="0" borderId="18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4" fontId="10" fillId="3" borderId="18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4" fontId="9" fillId="0" borderId="18" xfId="0" applyNumberFormat="1" applyFont="1" applyFill="1" applyBorder="1" applyAlignment="1">
      <alignment horizontal="left" vertical="center"/>
    </xf>
    <xf numFmtId="4" fontId="21" fillId="0" borderId="18" xfId="0" applyNumberFormat="1" applyFont="1" applyBorder="1" applyAlignment="1">
      <alignment horizontal="left" vertical="center"/>
    </xf>
    <xf numFmtId="4" fontId="21" fillId="3" borderId="18" xfId="0" applyNumberFormat="1" applyFont="1" applyFill="1" applyBorder="1" applyAlignment="1">
      <alignment horizontal="left" vertical="center"/>
    </xf>
    <xf numFmtId="4" fontId="21" fillId="0" borderId="23" xfId="0" applyNumberFormat="1" applyFont="1" applyBorder="1" applyAlignment="1">
      <alignment horizontal="left" vertical="center"/>
    </xf>
    <xf numFmtId="4" fontId="21" fillId="2" borderId="18" xfId="0" applyNumberFormat="1" applyFont="1" applyFill="1" applyBorder="1" applyAlignment="1">
      <alignment horizontal="left" vertical="center"/>
    </xf>
    <xf numFmtId="4" fontId="24" fillId="5" borderId="18" xfId="0" applyNumberFormat="1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4" fontId="23" fillId="2" borderId="22" xfId="0" applyNumberFormat="1" applyFont="1" applyFill="1" applyBorder="1" applyAlignment="1">
      <alignment horizontal="left" vertical="center" wrapText="1"/>
    </xf>
    <xf numFmtId="0" fontId="26" fillId="7" borderId="22" xfId="0" applyFont="1" applyFill="1" applyBorder="1" applyAlignment="1">
      <alignment horizontal="left" vertical="center" wrapText="1"/>
    </xf>
    <xf numFmtId="4" fontId="10" fillId="0" borderId="26" xfId="0" applyNumberFormat="1" applyFont="1" applyFill="1" applyBorder="1" applyAlignment="1">
      <alignment horizontal="left" vertical="center"/>
    </xf>
    <xf numFmtId="4" fontId="10" fillId="0" borderId="28" xfId="0" applyNumberFormat="1" applyFont="1" applyFill="1" applyBorder="1" applyAlignment="1">
      <alignment horizontal="left" vertical="center"/>
    </xf>
    <xf numFmtId="4" fontId="10" fillId="2" borderId="28" xfId="0" applyNumberFormat="1" applyFont="1" applyFill="1" applyBorder="1" applyAlignment="1">
      <alignment horizontal="left" vertical="center"/>
    </xf>
    <xf numFmtId="4" fontId="28" fillId="8" borderId="0" xfId="0" applyNumberFormat="1" applyFont="1" applyFill="1" applyAlignment="1">
      <alignment horizontal="left" vertical="center"/>
    </xf>
    <xf numFmtId="165" fontId="1" fillId="0" borderId="1" xfId="5" applyNumberFormat="1" applyFont="1" applyFill="1" applyBorder="1" applyAlignment="1">
      <alignment horizontal="left" vertical="center"/>
    </xf>
    <xf numFmtId="165" fontId="11" fillId="0" borderId="1" xfId="5" applyNumberFormat="1" applyFont="1" applyFill="1" applyBorder="1" applyAlignment="1">
      <alignment horizontal="left" vertical="center"/>
    </xf>
    <xf numFmtId="165" fontId="1" fillId="0" borderId="1" xfId="8" applyNumberFormat="1" applyFont="1" applyFill="1" applyBorder="1" applyAlignment="1">
      <alignment horizontal="left" vertical="center"/>
    </xf>
    <xf numFmtId="165" fontId="1" fillId="0" borderId="9" xfId="8" applyNumberFormat="1" applyFont="1" applyFill="1" applyBorder="1" applyAlignment="1">
      <alignment horizontal="left" vertical="center"/>
    </xf>
    <xf numFmtId="165" fontId="11" fillId="0" borderId="1" xfId="8" applyNumberFormat="1" applyFont="1" applyFill="1" applyBorder="1" applyAlignment="1">
      <alignment horizontal="left" vertical="center"/>
    </xf>
    <xf numFmtId="165" fontId="1" fillId="0" borderId="11" xfId="8" applyNumberFormat="1" applyFont="1" applyFill="1" applyBorder="1" applyAlignment="1">
      <alignment horizontal="left" vertical="center"/>
    </xf>
    <xf numFmtId="165" fontId="14" fillId="0" borderId="0" xfId="0" applyNumberFormat="1" applyFont="1" applyFill="1" applyAlignment="1">
      <alignment horizontal="left" vertical="center"/>
    </xf>
    <xf numFmtId="165" fontId="1" fillId="0" borderId="4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Alignment="1">
      <alignment horizontal="left" vertical="center"/>
    </xf>
    <xf numFmtId="0" fontId="10" fillId="0" borderId="26" xfId="0" applyFont="1" applyBorder="1" applyAlignment="1">
      <alignment vertical="center" wrapText="1"/>
    </xf>
    <xf numFmtId="0" fontId="10" fillId="9" borderId="27" xfId="0" applyFont="1" applyFill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9" borderId="30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9" borderId="31" xfId="0" applyFont="1" applyFill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9" xfId="0" applyFont="1" applyBorder="1" applyAlignment="1">
      <alignment vertical="center"/>
    </xf>
    <xf numFmtId="0" fontId="28" fillId="10" borderId="27" xfId="0" applyFont="1" applyFill="1" applyBorder="1" applyAlignment="1">
      <alignment vertical="center" wrapText="1"/>
    </xf>
    <xf numFmtId="14" fontId="10" fillId="0" borderId="26" xfId="0" applyNumberFormat="1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14" fontId="10" fillId="0" borderId="26" xfId="0" applyNumberFormat="1" applyFont="1" applyBorder="1" applyAlignment="1">
      <alignment vertical="center"/>
    </xf>
    <xf numFmtId="14" fontId="27" fillId="10" borderId="27" xfId="0" applyNumberFormat="1" applyFont="1" applyFill="1" applyBorder="1" applyAlignment="1">
      <alignment vertical="center"/>
    </xf>
    <xf numFmtId="4" fontId="28" fillId="10" borderId="27" xfId="0" applyNumberFormat="1" applyFont="1" applyFill="1" applyBorder="1" applyAlignment="1">
      <alignment horizontal="right" vertical="center"/>
    </xf>
    <xf numFmtId="14" fontId="10" fillId="2" borderId="26" xfId="0" applyNumberFormat="1" applyFont="1" applyFill="1" applyBorder="1" applyAlignment="1">
      <alignment horizontal="right" vertical="center"/>
    </xf>
    <xf numFmtId="4" fontId="10" fillId="2" borderId="26" xfId="0" applyNumberFormat="1" applyFont="1" applyFill="1" applyBorder="1" applyAlignment="1">
      <alignment horizontal="right" vertical="center"/>
    </xf>
  </cellXfs>
  <cellStyles count="10">
    <cellStyle name="Гиперссылка" xfId="2" builtinId="8"/>
    <cellStyle name="Гиперссылка 2" xfId="9"/>
    <cellStyle name="Денежный" xfId="1" builtinId="4"/>
    <cellStyle name="Обычный" xfId="0" builtinId="0"/>
    <cellStyle name="Обычный 2" xfId="3"/>
    <cellStyle name="Обычный_Июль 2024" xfId="4"/>
    <cellStyle name="Обычный_Лист6" xfId="5"/>
    <cellStyle name="Обычный_ОТЧЕТ" xfId="6"/>
    <cellStyle name="Обычный_Расход сводный (12)" xfId="7"/>
    <cellStyle name="Обычный_Сентябрь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W4820"/>
  <sheetViews>
    <sheetView tabSelected="1" topLeftCell="A2608" workbookViewId="0">
      <selection activeCell="B3" sqref="B3"/>
    </sheetView>
  </sheetViews>
  <sheetFormatPr defaultColWidth="8.77734375" defaultRowHeight="14.4" outlineLevelRow="1"/>
  <cols>
    <col min="1" max="1" width="9" style="6" customWidth="1"/>
    <col min="2" max="2" width="14.21875" style="240" customWidth="1"/>
    <col min="3" max="3" width="103.44140625" style="5" customWidth="1"/>
    <col min="4" max="4" width="33.5546875" style="4" customWidth="1"/>
    <col min="5" max="16384" width="8.77734375" style="5"/>
  </cols>
  <sheetData>
    <row r="1" spans="1:4">
      <c r="A1" s="2" t="s">
        <v>0</v>
      </c>
      <c r="B1" s="190" t="s">
        <v>1</v>
      </c>
      <c r="C1" s="3" t="s">
        <v>2</v>
      </c>
    </row>
    <row r="2" spans="1:4">
      <c r="B2" s="191">
        <f>SUM(B299,B574,B1202,B888,B1407,B1700,B2085,B2339,B2629)</f>
        <v>1353272745.47</v>
      </c>
      <c r="C2" s="7" t="s">
        <v>3</v>
      </c>
    </row>
    <row r="3" spans="1:4" s="11" customFormat="1" ht="14.85" customHeight="1">
      <c r="A3" s="8">
        <v>45666</v>
      </c>
      <c r="B3" s="192">
        <v>915433.72</v>
      </c>
      <c r="C3" s="9" t="s">
        <v>4</v>
      </c>
      <c r="D3" s="10"/>
    </row>
    <row r="4" spans="1:4" s="11" customFormat="1" ht="14.85" customHeight="1">
      <c r="A4" s="8">
        <v>45666</v>
      </c>
      <c r="B4" s="192">
        <v>20600</v>
      </c>
      <c r="C4" s="9" t="s">
        <v>5</v>
      </c>
      <c r="D4" s="10"/>
    </row>
    <row r="5" spans="1:4" s="11" customFormat="1" ht="14.85" customHeight="1">
      <c r="A5" s="8">
        <v>45666</v>
      </c>
      <c r="B5" s="192">
        <v>190500</v>
      </c>
      <c r="C5" s="9" t="s">
        <v>6</v>
      </c>
      <c r="D5" s="10"/>
    </row>
    <row r="6" spans="1:4" s="11" customFormat="1" ht="14.85" customHeight="1">
      <c r="A6" s="8">
        <v>45666</v>
      </c>
      <c r="B6" s="192">
        <v>2900</v>
      </c>
      <c r="C6" s="9" t="s">
        <v>7</v>
      </c>
      <c r="D6" s="10"/>
    </row>
    <row r="7" spans="1:4" s="11" customFormat="1" ht="14.85" customHeight="1">
      <c r="A7" s="8">
        <v>45666</v>
      </c>
      <c r="B7" s="192">
        <v>5670</v>
      </c>
      <c r="C7" s="9" t="s">
        <v>8</v>
      </c>
      <c r="D7" s="10"/>
    </row>
    <row r="8" spans="1:4" s="11" customFormat="1" ht="14.85" customHeight="1">
      <c r="A8" s="8">
        <v>45666</v>
      </c>
      <c r="B8" s="192">
        <v>28700</v>
      </c>
      <c r="C8" s="9" t="s">
        <v>9</v>
      </c>
      <c r="D8" s="10"/>
    </row>
    <row r="9" spans="1:4" s="11" customFormat="1" ht="14.85" customHeight="1">
      <c r="A9" s="8">
        <v>45666</v>
      </c>
      <c r="B9" s="192">
        <v>42000</v>
      </c>
      <c r="C9" s="9" t="s">
        <v>10</v>
      </c>
      <c r="D9" s="10"/>
    </row>
    <row r="10" spans="1:4" s="11" customFormat="1" ht="14.85" customHeight="1">
      <c r="A10" s="8">
        <v>45666</v>
      </c>
      <c r="B10" s="192">
        <v>53864</v>
      </c>
      <c r="C10" s="9" t="s">
        <v>11</v>
      </c>
      <c r="D10" s="10"/>
    </row>
    <row r="11" spans="1:4" s="11" customFormat="1" ht="14.85" customHeight="1">
      <c r="A11" s="8">
        <v>45666</v>
      </c>
      <c r="B11" s="192">
        <v>75326.7</v>
      </c>
      <c r="C11" s="9" t="s">
        <v>12</v>
      </c>
      <c r="D11" s="10"/>
    </row>
    <row r="12" spans="1:4" s="11" customFormat="1" ht="14.85" customHeight="1">
      <c r="A12" s="8">
        <v>45666</v>
      </c>
      <c r="B12" s="192">
        <v>91171.33</v>
      </c>
      <c r="C12" s="9" t="s">
        <v>13</v>
      </c>
      <c r="D12" s="10"/>
    </row>
    <row r="13" spans="1:4" s="11" customFormat="1" ht="14.85" customHeight="1">
      <c r="A13" s="8">
        <v>45666</v>
      </c>
      <c r="B13" s="192">
        <v>142315.76</v>
      </c>
      <c r="C13" s="9" t="s">
        <v>14</v>
      </c>
      <c r="D13" s="10"/>
    </row>
    <row r="14" spans="1:4" s="11" customFormat="1" ht="14.85" customHeight="1">
      <c r="A14" s="8">
        <v>45666</v>
      </c>
      <c r="B14" s="192">
        <v>40713.599999999999</v>
      </c>
      <c r="C14" s="9" t="s">
        <v>15</v>
      </c>
      <c r="D14" s="10"/>
    </row>
    <row r="15" spans="1:4" s="11" customFormat="1" ht="14.85" customHeight="1">
      <c r="A15" s="8">
        <v>45666</v>
      </c>
      <c r="B15" s="192">
        <v>3982</v>
      </c>
      <c r="C15" s="9" t="s">
        <v>16</v>
      </c>
      <c r="D15" s="10"/>
    </row>
    <row r="16" spans="1:4" s="11" customFormat="1" ht="14.85" customHeight="1">
      <c r="A16" s="8">
        <v>45666</v>
      </c>
      <c r="B16" s="192">
        <v>12504</v>
      </c>
      <c r="C16" s="9" t="s">
        <v>17</v>
      </c>
      <c r="D16" s="10"/>
    </row>
    <row r="17" spans="1:4" s="11" customFormat="1" ht="14.85" customHeight="1">
      <c r="A17" s="8">
        <v>45666</v>
      </c>
      <c r="B17" s="192">
        <v>33100</v>
      </c>
      <c r="C17" s="9" t="s">
        <v>18</v>
      </c>
      <c r="D17" s="10"/>
    </row>
    <row r="18" spans="1:4" s="11" customFormat="1" ht="14.85" customHeight="1">
      <c r="A18" s="8">
        <v>45666</v>
      </c>
      <c r="B18" s="192">
        <v>80640</v>
      </c>
      <c r="C18" s="9" t="s">
        <v>19</v>
      </c>
      <c r="D18" s="10"/>
    </row>
    <row r="19" spans="1:4" s="11" customFormat="1" ht="14.85" customHeight="1">
      <c r="A19" s="8">
        <v>45666</v>
      </c>
      <c r="B19" s="192">
        <v>65020</v>
      </c>
      <c r="C19" s="9" t="s">
        <v>20</v>
      </c>
      <c r="D19" s="10"/>
    </row>
    <row r="20" spans="1:4" s="11" customFormat="1" ht="14.85" customHeight="1">
      <c r="A20" s="8">
        <v>45666</v>
      </c>
      <c r="B20" s="192">
        <v>52620</v>
      </c>
      <c r="C20" s="9" t="s">
        <v>21</v>
      </c>
      <c r="D20" s="10"/>
    </row>
    <row r="21" spans="1:4" s="11" customFormat="1" ht="14.85" customHeight="1">
      <c r="A21" s="8">
        <v>45666</v>
      </c>
      <c r="B21" s="192">
        <v>17157.53</v>
      </c>
      <c r="C21" s="9" t="s">
        <v>22</v>
      </c>
      <c r="D21" s="10"/>
    </row>
    <row r="22" spans="1:4" s="11" customFormat="1" ht="14.85" customHeight="1">
      <c r="A22" s="8">
        <v>45667</v>
      </c>
      <c r="B22" s="192">
        <v>17157.53</v>
      </c>
      <c r="C22" s="9" t="s">
        <v>23</v>
      </c>
      <c r="D22" s="10"/>
    </row>
    <row r="23" spans="1:4" s="11" customFormat="1" ht="14.85" customHeight="1">
      <c r="A23" s="8">
        <v>45667</v>
      </c>
      <c r="B23" s="192">
        <v>70350</v>
      </c>
      <c r="C23" s="9" t="s">
        <v>24</v>
      </c>
      <c r="D23" s="10"/>
    </row>
    <row r="24" spans="1:4" s="11" customFormat="1" ht="14.85" customHeight="1">
      <c r="A24" s="8">
        <v>45667</v>
      </c>
      <c r="B24" s="192">
        <v>70350</v>
      </c>
      <c r="C24" s="9" t="s">
        <v>25</v>
      </c>
      <c r="D24" s="10"/>
    </row>
    <row r="25" spans="1:4" s="11" customFormat="1" ht="14.85" customHeight="1">
      <c r="A25" s="8">
        <v>45667</v>
      </c>
      <c r="B25" s="192">
        <v>9675</v>
      </c>
      <c r="C25" s="9" t="s">
        <v>26</v>
      </c>
      <c r="D25" s="10"/>
    </row>
    <row r="26" spans="1:4" s="11" customFormat="1" ht="14.85" customHeight="1">
      <c r="A26" s="8">
        <v>45667</v>
      </c>
      <c r="B26" s="192">
        <v>15905</v>
      </c>
      <c r="C26" s="9" t="s">
        <v>27</v>
      </c>
      <c r="D26" s="10"/>
    </row>
    <row r="27" spans="1:4" s="11" customFormat="1" ht="14.85" customHeight="1">
      <c r="A27" s="8">
        <v>45667</v>
      </c>
      <c r="B27" s="192">
        <v>58580</v>
      </c>
      <c r="C27" s="9" t="s">
        <v>28</v>
      </c>
      <c r="D27" s="10"/>
    </row>
    <row r="28" spans="1:4" s="11" customFormat="1" ht="14.85" customHeight="1">
      <c r="A28" s="8">
        <v>45667</v>
      </c>
      <c r="B28" s="192">
        <v>17157.53</v>
      </c>
      <c r="C28" s="9" t="s">
        <v>29</v>
      </c>
      <c r="D28" s="10"/>
    </row>
    <row r="29" spans="1:4" s="11" customFormat="1" ht="14.85" customHeight="1">
      <c r="A29" s="8">
        <v>45667</v>
      </c>
      <c r="B29" s="192">
        <v>33500</v>
      </c>
      <c r="C29" s="9" t="s">
        <v>30</v>
      </c>
      <c r="D29" s="10"/>
    </row>
    <row r="30" spans="1:4" s="11" customFormat="1" ht="14.85" customHeight="1">
      <c r="A30" s="8">
        <v>45667</v>
      </c>
      <c r="B30" s="192">
        <v>72633.33</v>
      </c>
      <c r="C30" s="9" t="s">
        <v>31</v>
      </c>
      <c r="D30" s="10"/>
    </row>
    <row r="31" spans="1:4" s="11" customFormat="1" ht="14.85" customHeight="1">
      <c r="A31" s="8">
        <v>45667</v>
      </c>
      <c r="B31" s="192">
        <v>213473.64</v>
      </c>
      <c r="C31" s="9" t="s">
        <v>32</v>
      </c>
      <c r="D31" s="10"/>
    </row>
    <row r="32" spans="1:4" s="11" customFormat="1" ht="14.85" customHeight="1">
      <c r="A32" s="8">
        <v>45667</v>
      </c>
      <c r="B32" s="192">
        <v>191939.64</v>
      </c>
      <c r="C32" s="9" t="s">
        <v>33</v>
      </c>
      <c r="D32" s="10"/>
    </row>
    <row r="33" spans="1:4" s="11" customFormat="1" ht="14.85" customHeight="1">
      <c r="A33" s="8">
        <v>45667</v>
      </c>
      <c r="B33" s="192">
        <v>91171.33</v>
      </c>
      <c r="C33" s="9" t="s">
        <v>34</v>
      </c>
      <c r="D33" s="10"/>
    </row>
    <row r="34" spans="1:4" s="11" customFormat="1" ht="14.85" customHeight="1">
      <c r="A34" s="8">
        <v>45667</v>
      </c>
      <c r="B34" s="192">
        <v>58580</v>
      </c>
      <c r="C34" s="9" t="s">
        <v>35</v>
      </c>
      <c r="D34" s="10"/>
    </row>
    <row r="35" spans="1:4" s="11" customFormat="1" ht="14.85" customHeight="1">
      <c r="A35" s="8">
        <v>45667</v>
      </c>
      <c r="B35" s="192">
        <v>5840</v>
      </c>
      <c r="C35" s="9" t="s">
        <v>36</v>
      </c>
      <c r="D35" s="10"/>
    </row>
    <row r="36" spans="1:4" s="11" customFormat="1" ht="14.85" customHeight="1">
      <c r="A36" s="8">
        <v>45667</v>
      </c>
      <c r="B36" s="192">
        <v>463882</v>
      </c>
      <c r="C36" s="9" t="s">
        <v>37</v>
      </c>
      <c r="D36" s="10"/>
    </row>
    <row r="37" spans="1:4" s="11" customFormat="1" ht="14.85" customHeight="1">
      <c r="A37" s="8">
        <v>45667</v>
      </c>
      <c r="B37" s="192">
        <v>463882</v>
      </c>
      <c r="C37" s="9" t="s">
        <v>37</v>
      </c>
      <c r="D37" s="10"/>
    </row>
    <row r="38" spans="1:4" s="11" customFormat="1" ht="14.85" customHeight="1">
      <c r="A38" s="8">
        <v>45667</v>
      </c>
      <c r="B38" s="192">
        <v>35123.199999999997</v>
      </c>
      <c r="C38" s="9" t="s">
        <v>38</v>
      </c>
      <c r="D38" s="10"/>
    </row>
    <row r="39" spans="1:4" s="11" customFormat="1" ht="14.85" customHeight="1">
      <c r="A39" s="8">
        <v>45667</v>
      </c>
      <c r="B39" s="192">
        <v>398500</v>
      </c>
      <c r="C39" s="9" t="s">
        <v>39</v>
      </c>
      <c r="D39" s="10"/>
    </row>
    <row r="40" spans="1:4" s="11" customFormat="1" ht="14.85" customHeight="1">
      <c r="A40" s="8">
        <v>45667</v>
      </c>
      <c r="B40" s="192">
        <v>71157.88</v>
      </c>
      <c r="C40" s="9" t="s">
        <v>40</v>
      </c>
      <c r="D40" s="10"/>
    </row>
    <row r="41" spans="1:4" s="11" customFormat="1" ht="14.85" customHeight="1">
      <c r="A41" s="8">
        <v>45667</v>
      </c>
      <c r="B41" s="192">
        <v>91171.33</v>
      </c>
      <c r="C41" s="9" t="s">
        <v>41</v>
      </c>
      <c r="D41" s="10"/>
    </row>
    <row r="42" spans="1:4" s="11" customFormat="1" ht="14.85" customHeight="1">
      <c r="A42" s="8">
        <v>45670</v>
      </c>
      <c r="B42" s="192">
        <v>385500</v>
      </c>
      <c r="C42" s="9" t="s">
        <v>42</v>
      </c>
      <c r="D42" s="10"/>
    </row>
    <row r="43" spans="1:4" s="11" customFormat="1" ht="14.85" customHeight="1">
      <c r="A43" s="8">
        <v>45670</v>
      </c>
      <c r="B43" s="192">
        <v>91171.33</v>
      </c>
      <c r="C43" s="9" t="s">
        <v>43</v>
      </c>
      <c r="D43" s="10"/>
    </row>
    <row r="44" spans="1:4" s="11" customFormat="1" ht="14.85" customHeight="1">
      <c r="A44" s="8">
        <v>45670</v>
      </c>
      <c r="B44" s="192">
        <v>398500</v>
      </c>
      <c r="C44" s="9" t="s">
        <v>39</v>
      </c>
      <c r="D44" s="10"/>
    </row>
    <row r="45" spans="1:4" s="11" customFormat="1" ht="14.85" customHeight="1">
      <c r="A45" s="8">
        <v>45670</v>
      </c>
      <c r="B45" s="192">
        <v>51294</v>
      </c>
      <c r="C45" s="9" t="s">
        <v>44</v>
      </c>
      <c r="D45" s="10"/>
    </row>
    <row r="46" spans="1:4" s="11" customFormat="1" ht="14.85" customHeight="1">
      <c r="A46" s="8">
        <v>45670</v>
      </c>
      <c r="B46" s="192">
        <v>117000</v>
      </c>
      <c r="C46" s="9" t="s">
        <v>45</v>
      </c>
      <c r="D46" s="10"/>
    </row>
    <row r="47" spans="1:4" s="11" customFormat="1" ht="14.85" customHeight="1">
      <c r="A47" s="8">
        <v>45670</v>
      </c>
      <c r="B47" s="192">
        <v>33500</v>
      </c>
      <c r="C47" s="9" t="s">
        <v>46</v>
      </c>
      <c r="D47" s="10"/>
    </row>
    <row r="48" spans="1:4" s="11" customFormat="1" ht="14.85" customHeight="1">
      <c r="A48" s="8">
        <v>45670</v>
      </c>
      <c r="B48" s="192">
        <v>234000</v>
      </c>
      <c r="C48" s="9" t="s">
        <v>47</v>
      </c>
      <c r="D48" s="10"/>
    </row>
    <row r="49" spans="1:4" s="11" customFormat="1" ht="14.85" customHeight="1">
      <c r="A49" s="8">
        <v>45670</v>
      </c>
      <c r="B49" s="192">
        <v>57000</v>
      </c>
      <c r="C49" s="9" t="s">
        <v>48</v>
      </c>
      <c r="D49" s="10"/>
    </row>
    <row r="50" spans="1:4" s="11" customFormat="1" ht="14.85" customHeight="1">
      <c r="A50" s="8">
        <v>45670</v>
      </c>
      <c r="B50" s="192">
        <v>91171.33</v>
      </c>
      <c r="C50" s="9" t="s">
        <v>49</v>
      </c>
      <c r="D50" s="10"/>
    </row>
    <row r="51" spans="1:4" s="11" customFormat="1" ht="14.85" customHeight="1">
      <c r="A51" s="8">
        <v>45670</v>
      </c>
      <c r="B51" s="192">
        <v>284052.23</v>
      </c>
      <c r="C51" s="9" t="s">
        <v>50</v>
      </c>
      <c r="D51" s="10"/>
    </row>
    <row r="52" spans="1:4" s="11" customFormat="1" ht="14.85" customHeight="1">
      <c r="A52" s="8">
        <v>45670</v>
      </c>
      <c r="B52" s="192">
        <v>236803.44</v>
      </c>
      <c r="C52" s="9" t="s">
        <v>51</v>
      </c>
      <c r="D52" s="10"/>
    </row>
    <row r="53" spans="1:4" s="11" customFormat="1" ht="14.85" customHeight="1">
      <c r="A53" s="8">
        <v>45670</v>
      </c>
      <c r="B53" s="192">
        <v>191540</v>
      </c>
      <c r="C53" s="9" t="s">
        <v>52</v>
      </c>
      <c r="D53" s="10"/>
    </row>
    <row r="54" spans="1:4" s="11" customFormat="1" ht="14.85" customHeight="1">
      <c r="A54" s="8">
        <v>45670</v>
      </c>
      <c r="B54" s="192">
        <v>101389</v>
      </c>
      <c r="C54" s="9" t="s">
        <v>53</v>
      </c>
      <c r="D54" s="10"/>
    </row>
    <row r="55" spans="1:4" s="11" customFormat="1" ht="14.85" customHeight="1">
      <c r="A55" s="8">
        <v>45670</v>
      </c>
      <c r="B55" s="192">
        <v>33500</v>
      </c>
      <c r="C55" s="9" t="s">
        <v>54</v>
      </c>
      <c r="D55" s="10"/>
    </row>
    <row r="56" spans="1:4" s="11" customFormat="1" ht="14.85" customHeight="1">
      <c r="A56" s="8">
        <v>45670</v>
      </c>
      <c r="B56" s="192">
        <v>144500</v>
      </c>
      <c r="C56" s="9" t="s">
        <v>55</v>
      </c>
      <c r="D56" s="10"/>
    </row>
    <row r="57" spans="1:4" s="11" customFormat="1" ht="14.85" customHeight="1">
      <c r="A57" s="8">
        <v>45672</v>
      </c>
      <c r="B57" s="192">
        <v>91160.1</v>
      </c>
      <c r="C57" s="9" t="s">
        <v>56</v>
      </c>
      <c r="D57" s="10"/>
    </row>
    <row r="58" spans="1:4" s="11" customFormat="1" ht="14.85" customHeight="1">
      <c r="A58" s="8">
        <v>45672</v>
      </c>
      <c r="B58" s="192">
        <v>103327.22</v>
      </c>
      <c r="C58" s="9" t="s">
        <v>57</v>
      </c>
      <c r="D58" s="10"/>
    </row>
    <row r="59" spans="1:4" s="11" customFormat="1" ht="14.85" customHeight="1">
      <c r="A59" s="8">
        <v>45672</v>
      </c>
      <c r="B59" s="192">
        <v>117000</v>
      </c>
      <c r="C59" s="9" t="s">
        <v>58</v>
      </c>
      <c r="D59" s="10"/>
    </row>
    <row r="60" spans="1:4" s="11" customFormat="1" ht="14.85" customHeight="1">
      <c r="A60" s="8">
        <v>45672</v>
      </c>
      <c r="B60" s="192">
        <v>182342.66</v>
      </c>
      <c r="C60" s="9" t="s">
        <v>59</v>
      </c>
      <c r="D60" s="10"/>
    </row>
    <row r="61" spans="1:4" s="11" customFormat="1" ht="14.85" customHeight="1">
      <c r="A61" s="8">
        <v>45672</v>
      </c>
      <c r="B61" s="192">
        <v>71157.88</v>
      </c>
      <c r="C61" s="9" t="s">
        <v>60</v>
      </c>
      <c r="D61" s="10"/>
    </row>
    <row r="62" spans="1:4" s="11" customFormat="1" ht="14.85" customHeight="1">
      <c r="A62" s="8">
        <v>45672</v>
      </c>
      <c r="B62" s="192">
        <v>91171.33</v>
      </c>
      <c r="C62" s="9" t="s">
        <v>61</v>
      </c>
      <c r="D62" s="10"/>
    </row>
    <row r="63" spans="1:4" s="11" customFormat="1" ht="14.85" customHeight="1">
      <c r="A63" s="8">
        <v>45672</v>
      </c>
      <c r="B63" s="192">
        <v>52740</v>
      </c>
      <c r="C63" s="9" t="s">
        <v>62</v>
      </c>
      <c r="D63" s="10"/>
    </row>
    <row r="64" spans="1:4" s="11" customFormat="1" ht="14.85" customHeight="1">
      <c r="A64" s="8">
        <v>45672</v>
      </c>
      <c r="B64" s="192">
        <v>43890</v>
      </c>
      <c r="C64" s="9" t="s">
        <v>63</v>
      </c>
      <c r="D64" s="10"/>
    </row>
    <row r="65" spans="1:4" s="11" customFormat="1" ht="14.85" customHeight="1">
      <c r="A65" s="8">
        <v>45672</v>
      </c>
      <c r="B65" s="192">
        <v>27000</v>
      </c>
      <c r="C65" s="9" t="s">
        <v>64</v>
      </c>
      <c r="D65" s="10"/>
    </row>
    <row r="66" spans="1:4" s="11" customFormat="1" ht="14.85" customHeight="1">
      <c r="A66" s="8">
        <v>45672</v>
      </c>
      <c r="B66" s="192">
        <v>346035</v>
      </c>
      <c r="C66" s="9" t="s">
        <v>65</v>
      </c>
      <c r="D66" s="10"/>
    </row>
    <row r="67" spans="1:4" s="11" customFormat="1" ht="14.85" customHeight="1">
      <c r="A67" s="8">
        <v>45672</v>
      </c>
      <c r="B67" s="192">
        <v>198484.87</v>
      </c>
      <c r="C67" s="9" t="s">
        <v>66</v>
      </c>
      <c r="D67" s="10"/>
    </row>
    <row r="68" spans="1:4" s="11" customFormat="1" ht="14.85" customHeight="1">
      <c r="A68" s="8">
        <v>45672</v>
      </c>
      <c r="B68" s="192">
        <v>187701.55</v>
      </c>
      <c r="C68" s="9" t="s">
        <v>67</v>
      </c>
      <c r="D68" s="10"/>
    </row>
    <row r="69" spans="1:4" s="11" customFormat="1" ht="14.85" customHeight="1">
      <c r="A69" s="8">
        <v>45672</v>
      </c>
      <c r="B69" s="192">
        <v>189604.87</v>
      </c>
      <c r="C69" s="9" t="s">
        <v>68</v>
      </c>
      <c r="D69" s="10"/>
    </row>
    <row r="70" spans="1:4" s="11" customFormat="1" ht="14.85" customHeight="1">
      <c r="A70" s="8">
        <v>45672</v>
      </c>
      <c r="B70" s="192">
        <v>248880</v>
      </c>
      <c r="C70" s="9" t="s">
        <v>69</v>
      </c>
      <c r="D70" s="10"/>
    </row>
    <row r="71" spans="1:4" s="11" customFormat="1" ht="14.85" customHeight="1">
      <c r="A71" s="8">
        <v>45672</v>
      </c>
      <c r="B71" s="192">
        <v>394400</v>
      </c>
      <c r="C71" s="9" t="s">
        <v>70</v>
      </c>
      <c r="D71" s="10"/>
    </row>
    <row r="72" spans="1:4" s="11" customFormat="1" ht="14.85" customHeight="1">
      <c r="A72" s="8">
        <v>45672</v>
      </c>
      <c r="B72" s="192">
        <v>15900</v>
      </c>
      <c r="C72" s="9" t="s">
        <v>71</v>
      </c>
      <c r="D72" s="10"/>
    </row>
    <row r="73" spans="1:4" s="11" customFormat="1" ht="14.85" customHeight="1">
      <c r="A73" s="8">
        <v>45672</v>
      </c>
      <c r="B73" s="192">
        <v>8500</v>
      </c>
      <c r="C73" s="9" t="s">
        <v>72</v>
      </c>
      <c r="D73" s="10"/>
    </row>
    <row r="74" spans="1:4" s="11" customFormat="1" ht="14.85" customHeight="1">
      <c r="A74" s="8">
        <v>45672</v>
      </c>
      <c r="B74" s="192">
        <v>8700</v>
      </c>
      <c r="C74" s="9" t="s">
        <v>73</v>
      </c>
      <c r="D74" s="10"/>
    </row>
    <row r="75" spans="1:4" s="11" customFormat="1" ht="14.85" customHeight="1">
      <c r="A75" s="8">
        <v>45672</v>
      </c>
      <c r="B75" s="192">
        <v>180000</v>
      </c>
      <c r="C75" s="9" t="s">
        <v>74</v>
      </c>
      <c r="D75" s="10"/>
    </row>
    <row r="76" spans="1:4" s="11" customFormat="1" ht="14.85" customHeight="1">
      <c r="A76" s="8">
        <v>45672</v>
      </c>
      <c r="B76" s="192">
        <v>206000</v>
      </c>
      <c r="C76" s="9" t="s">
        <v>75</v>
      </c>
      <c r="D76" s="10"/>
    </row>
    <row r="77" spans="1:4" s="11" customFormat="1" ht="14.85" customHeight="1">
      <c r="A77" s="8">
        <v>45672</v>
      </c>
      <c r="B77" s="192">
        <v>43854</v>
      </c>
      <c r="C77" s="9" t="s">
        <v>76</v>
      </c>
      <c r="D77" s="10"/>
    </row>
    <row r="78" spans="1:4" s="11" customFormat="1" ht="14.85" customHeight="1">
      <c r="A78" s="8">
        <v>45672</v>
      </c>
      <c r="B78" s="192">
        <v>164000</v>
      </c>
      <c r="C78" s="9" t="s">
        <v>77</v>
      </c>
      <c r="D78" s="10"/>
    </row>
    <row r="79" spans="1:4" s="11" customFormat="1" ht="14.85" customHeight="1">
      <c r="A79" s="8">
        <v>45672</v>
      </c>
      <c r="B79" s="192">
        <v>164000</v>
      </c>
      <c r="C79" s="9" t="s">
        <v>77</v>
      </c>
      <c r="D79" s="10"/>
    </row>
    <row r="80" spans="1:4" s="11" customFormat="1" ht="14.85" customHeight="1">
      <c r="A80" s="8">
        <v>45672</v>
      </c>
      <c r="B80" s="192">
        <v>106020</v>
      </c>
      <c r="C80" s="9" t="s">
        <v>78</v>
      </c>
      <c r="D80" s="10"/>
    </row>
    <row r="81" spans="1:4" s="11" customFormat="1" ht="14.85" customHeight="1">
      <c r="A81" s="8">
        <v>45673</v>
      </c>
      <c r="B81" s="192">
        <v>24782.5</v>
      </c>
      <c r="C81" s="9" t="s">
        <v>79</v>
      </c>
      <c r="D81" s="10"/>
    </row>
    <row r="82" spans="1:4" s="11" customFormat="1" ht="14.85" customHeight="1">
      <c r="A82" s="8">
        <v>45673</v>
      </c>
      <c r="B82" s="192">
        <v>10775</v>
      </c>
      <c r="C82" s="9" t="s">
        <v>80</v>
      </c>
      <c r="D82" s="10"/>
    </row>
    <row r="83" spans="1:4" s="11" customFormat="1" ht="14.85" customHeight="1">
      <c r="A83" s="8">
        <v>45673</v>
      </c>
      <c r="B83" s="192">
        <v>34341</v>
      </c>
      <c r="C83" s="9" t="s">
        <v>81</v>
      </c>
      <c r="D83" s="10"/>
    </row>
    <row r="84" spans="1:4" s="11" customFormat="1" ht="14.85" customHeight="1">
      <c r="A84" s="8">
        <v>45673</v>
      </c>
      <c r="B84" s="192">
        <v>404000</v>
      </c>
      <c r="C84" s="9" t="s">
        <v>82</v>
      </c>
      <c r="D84" s="10"/>
    </row>
    <row r="85" spans="1:4" s="11" customFormat="1" ht="14.85" customHeight="1">
      <c r="A85" s="8">
        <v>45673</v>
      </c>
      <c r="B85" s="192">
        <v>2728</v>
      </c>
      <c r="C85" s="9" t="s">
        <v>83</v>
      </c>
      <c r="D85" s="10"/>
    </row>
    <row r="86" spans="1:4" s="11" customFormat="1" ht="14.85" customHeight="1">
      <c r="A86" s="8">
        <v>45673</v>
      </c>
      <c r="B86" s="192">
        <v>12010</v>
      </c>
      <c r="C86" s="9" t="s">
        <v>84</v>
      </c>
      <c r="D86" s="10"/>
    </row>
    <row r="87" spans="1:4" s="11" customFormat="1" ht="14.85" customHeight="1">
      <c r="A87" s="8">
        <v>45673</v>
      </c>
      <c r="B87" s="192">
        <v>82137</v>
      </c>
      <c r="C87" s="9" t="s">
        <v>85</v>
      </c>
      <c r="D87" s="10"/>
    </row>
    <row r="88" spans="1:4" s="11" customFormat="1" ht="14.85" customHeight="1">
      <c r="A88" s="8">
        <v>45673</v>
      </c>
      <c r="B88" s="192">
        <v>766000</v>
      </c>
      <c r="C88" s="9" t="s">
        <v>82</v>
      </c>
      <c r="D88" s="10"/>
    </row>
    <row r="89" spans="1:4" s="11" customFormat="1" ht="14.85" customHeight="1">
      <c r="A89" s="8">
        <v>45673</v>
      </c>
      <c r="B89" s="192">
        <v>18429</v>
      </c>
      <c r="C89" s="9" t="s">
        <v>86</v>
      </c>
      <c r="D89" s="10"/>
    </row>
    <row r="90" spans="1:4" s="11" customFormat="1" ht="14.85" customHeight="1">
      <c r="A90" s="8">
        <v>45673</v>
      </c>
      <c r="B90" s="192">
        <v>9115</v>
      </c>
      <c r="C90" s="9" t="s">
        <v>87</v>
      </c>
      <c r="D90" s="10"/>
    </row>
    <row r="91" spans="1:4" s="11" customFormat="1" ht="14.85" customHeight="1">
      <c r="A91" s="8">
        <v>45673</v>
      </c>
      <c r="B91" s="192">
        <v>92812</v>
      </c>
      <c r="C91" s="9" t="s">
        <v>88</v>
      </c>
      <c r="D91" s="10"/>
    </row>
    <row r="92" spans="1:4" s="11" customFormat="1" ht="14.85" customHeight="1">
      <c r="A92" s="8">
        <v>45673</v>
      </c>
      <c r="B92" s="192">
        <v>41000</v>
      </c>
      <c r="C92" s="9" t="s">
        <v>89</v>
      </c>
      <c r="D92" s="10"/>
    </row>
    <row r="93" spans="1:4" s="11" customFormat="1" ht="14.85" customHeight="1">
      <c r="A93" s="8">
        <v>45673</v>
      </c>
      <c r="B93" s="192">
        <v>57820</v>
      </c>
      <c r="C93" s="9" t="s">
        <v>90</v>
      </c>
      <c r="D93" s="10"/>
    </row>
    <row r="94" spans="1:4" s="11" customFormat="1" ht="14.85" customHeight="1">
      <c r="A94" s="8">
        <v>45673</v>
      </c>
      <c r="B94" s="192">
        <v>8300</v>
      </c>
      <c r="C94" s="9" t="s">
        <v>91</v>
      </c>
      <c r="D94" s="10"/>
    </row>
    <row r="95" spans="1:4" s="11" customFormat="1" ht="14.85" customHeight="1">
      <c r="A95" s="8">
        <v>45673</v>
      </c>
      <c r="B95" s="192">
        <v>5200</v>
      </c>
      <c r="C95" s="9" t="s">
        <v>92</v>
      </c>
      <c r="D95" s="10"/>
    </row>
    <row r="96" spans="1:4" s="11" customFormat="1" ht="14.85" customHeight="1">
      <c r="A96" s="8">
        <v>45673</v>
      </c>
      <c r="B96" s="192">
        <v>4416</v>
      </c>
      <c r="C96" s="9" t="s">
        <v>92</v>
      </c>
      <c r="D96" s="10"/>
    </row>
    <row r="97" spans="1:4" s="11" customFormat="1" ht="14.85" customHeight="1">
      <c r="A97" s="8">
        <v>45673</v>
      </c>
      <c r="B97" s="192">
        <v>86975.7</v>
      </c>
      <c r="C97" s="9" t="s">
        <v>93</v>
      </c>
      <c r="D97" s="10"/>
    </row>
    <row r="98" spans="1:4" s="11" customFormat="1" ht="14.85" customHeight="1">
      <c r="A98" s="8">
        <v>45674</v>
      </c>
      <c r="B98" s="192">
        <v>80835</v>
      </c>
      <c r="C98" s="9" t="s">
        <v>94</v>
      </c>
      <c r="D98" s="10"/>
    </row>
    <row r="99" spans="1:4" s="11" customFormat="1" ht="14.85" customHeight="1">
      <c r="A99" s="8">
        <v>45674</v>
      </c>
      <c r="B99" s="192">
        <v>20000</v>
      </c>
      <c r="C99" s="9" t="s">
        <v>95</v>
      </c>
      <c r="D99" s="10"/>
    </row>
    <row r="100" spans="1:4" s="11" customFormat="1" ht="14.85" customHeight="1">
      <c r="A100" s="8">
        <v>45674</v>
      </c>
      <c r="B100" s="192">
        <v>20000</v>
      </c>
      <c r="C100" s="9" t="s">
        <v>96</v>
      </c>
      <c r="D100" s="10"/>
    </row>
    <row r="101" spans="1:4" s="11" customFormat="1" ht="14.85" customHeight="1">
      <c r="A101" s="8">
        <v>45674</v>
      </c>
      <c r="B101" s="192">
        <v>20000</v>
      </c>
      <c r="C101" s="9" t="s">
        <v>97</v>
      </c>
      <c r="D101" s="10"/>
    </row>
    <row r="102" spans="1:4" s="11" customFormat="1" ht="14.85" customHeight="1">
      <c r="A102" s="8">
        <v>45674</v>
      </c>
      <c r="B102" s="192">
        <v>20000</v>
      </c>
      <c r="C102" s="9" t="s">
        <v>98</v>
      </c>
      <c r="D102" s="10"/>
    </row>
    <row r="103" spans="1:4" s="11" customFormat="1" ht="14.85" customHeight="1">
      <c r="A103" s="8">
        <v>45674</v>
      </c>
      <c r="B103" s="192">
        <v>363462</v>
      </c>
      <c r="C103" s="9" t="s">
        <v>99</v>
      </c>
      <c r="D103" s="10"/>
    </row>
    <row r="104" spans="1:4" s="11" customFormat="1" ht="14.85" customHeight="1">
      <c r="A104" s="8">
        <v>45674</v>
      </c>
      <c r="B104" s="192">
        <v>62500</v>
      </c>
      <c r="C104" s="9" t="s">
        <v>100</v>
      </c>
      <c r="D104" s="10"/>
    </row>
    <row r="105" spans="1:4" s="11" customFormat="1" ht="14.85" customHeight="1">
      <c r="A105" s="8">
        <v>45674</v>
      </c>
      <c r="B105" s="192">
        <v>428324</v>
      </c>
      <c r="C105" s="9" t="s">
        <v>101</v>
      </c>
      <c r="D105" s="10"/>
    </row>
    <row r="106" spans="1:4" s="11" customFormat="1" ht="14.85" customHeight="1">
      <c r="A106" s="8">
        <v>45674</v>
      </c>
      <c r="B106" s="192">
        <v>50280</v>
      </c>
      <c r="C106" s="9" t="s">
        <v>102</v>
      </c>
      <c r="D106" s="10"/>
    </row>
    <row r="107" spans="1:4" s="11" customFormat="1" ht="14.85" customHeight="1">
      <c r="A107" s="8">
        <v>45674</v>
      </c>
      <c r="B107" s="192">
        <v>22289.21</v>
      </c>
      <c r="C107" s="9" t="s">
        <v>103</v>
      </c>
      <c r="D107" s="10"/>
    </row>
    <row r="108" spans="1:4" s="11" customFormat="1" ht="14.85" customHeight="1">
      <c r="A108" s="8">
        <v>45674</v>
      </c>
      <c r="B108" s="192">
        <v>454255.06</v>
      </c>
      <c r="C108" s="9" t="s">
        <v>104</v>
      </c>
      <c r="D108" s="10"/>
    </row>
    <row r="109" spans="1:4" s="11" customFormat="1" ht="14.85" customHeight="1">
      <c r="A109" s="8">
        <v>45674</v>
      </c>
      <c r="B109" s="192">
        <v>2675626.56</v>
      </c>
      <c r="C109" s="9" t="s">
        <v>105</v>
      </c>
      <c r="D109" s="10"/>
    </row>
    <row r="110" spans="1:4" s="11" customFormat="1" ht="14.85" customHeight="1">
      <c r="A110" s="8">
        <v>45674</v>
      </c>
      <c r="B110" s="192">
        <v>115.88</v>
      </c>
      <c r="C110" s="9" t="s">
        <v>106</v>
      </c>
      <c r="D110" s="10"/>
    </row>
    <row r="111" spans="1:4" s="11" customFormat="1" ht="14.85" customHeight="1">
      <c r="A111" s="8">
        <v>45674</v>
      </c>
      <c r="B111" s="192">
        <v>72028.539999999994</v>
      </c>
      <c r="C111" s="9" t="s">
        <v>107</v>
      </c>
      <c r="D111" s="10"/>
    </row>
    <row r="112" spans="1:4" s="11" customFormat="1" ht="14.85" customHeight="1">
      <c r="A112" s="8">
        <v>45674</v>
      </c>
      <c r="B112" s="192">
        <v>46737.47</v>
      </c>
      <c r="C112" s="9" t="s">
        <v>108</v>
      </c>
      <c r="D112" s="10"/>
    </row>
    <row r="113" spans="1:4" s="11" customFormat="1" ht="14.85" customHeight="1">
      <c r="A113" s="8">
        <v>45674</v>
      </c>
      <c r="B113" s="192">
        <v>469612.11</v>
      </c>
      <c r="C113" s="9" t="s">
        <v>109</v>
      </c>
      <c r="D113" s="10"/>
    </row>
    <row r="114" spans="1:4" s="11" customFormat="1" ht="14.85" customHeight="1">
      <c r="A114" s="8">
        <v>45674</v>
      </c>
      <c r="B114" s="192">
        <v>41725</v>
      </c>
      <c r="C114" s="9" t="s">
        <v>110</v>
      </c>
      <c r="D114" s="10"/>
    </row>
    <row r="115" spans="1:4" s="11" customFormat="1" ht="14.85" customHeight="1">
      <c r="A115" s="8">
        <v>45674</v>
      </c>
      <c r="B115" s="192">
        <v>55633</v>
      </c>
      <c r="C115" s="9" t="s">
        <v>111</v>
      </c>
      <c r="D115" s="10"/>
    </row>
    <row r="116" spans="1:4" s="11" customFormat="1" ht="14.85" customHeight="1">
      <c r="A116" s="8">
        <v>45674</v>
      </c>
      <c r="B116" s="192">
        <v>2328377.31</v>
      </c>
      <c r="C116" s="9" t="s">
        <v>112</v>
      </c>
      <c r="D116" s="10"/>
    </row>
    <row r="117" spans="1:4" s="11" customFormat="1" ht="14.85" customHeight="1">
      <c r="A117" s="8">
        <v>45674</v>
      </c>
      <c r="B117" s="192">
        <v>7500</v>
      </c>
      <c r="C117" s="9" t="s">
        <v>113</v>
      </c>
      <c r="D117" s="10"/>
    </row>
    <row r="118" spans="1:4" s="11" customFormat="1" ht="14.85" customHeight="1">
      <c r="A118" s="8">
        <v>45674</v>
      </c>
      <c r="B118" s="192">
        <v>289087.26</v>
      </c>
      <c r="C118" s="9" t="s">
        <v>112</v>
      </c>
      <c r="D118" s="10"/>
    </row>
    <row r="119" spans="1:4" s="11" customFormat="1" ht="14.85" customHeight="1">
      <c r="A119" s="8">
        <v>45674</v>
      </c>
      <c r="B119" s="192">
        <v>1822262.63</v>
      </c>
      <c r="C119" s="9" t="s">
        <v>112</v>
      </c>
      <c r="D119" s="10"/>
    </row>
    <row r="120" spans="1:4" s="11" customFormat="1" ht="14.85" customHeight="1">
      <c r="A120" s="8">
        <v>45674</v>
      </c>
      <c r="B120" s="192">
        <v>4129998.94</v>
      </c>
      <c r="C120" s="9" t="s">
        <v>114</v>
      </c>
      <c r="D120" s="10"/>
    </row>
    <row r="121" spans="1:4" s="11" customFormat="1" ht="14.85" customHeight="1">
      <c r="A121" s="8">
        <v>45674</v>
      </c>
      <c r="B121" s="192">
        <v>425375.73</v>
      </c>
      <c r="C121" s="9" t="s">
        <v>115</v>
      </c>
      <c r="D121" s="10"/>
    </row>
    <row r="122" spans="1:4" s="11" customFormat="1" ht="14.85" customHeight="1">
      <c r="A122" s="8">
        <v>45674</v>
      </c>
      <c r="B122" s="192">
        <v>3362600</v>
      </c>
      <c r="C122" s="9" t="s">
        <v>116</v>
      </c>
      <c r="D122" s="10"/>
    </row>
    <row r="123" spans="1:4" s="11" customFormat="1" ht="14.85" customHeight="1">
      <c r="A123" s="8">
        <v>45674</v>
      </c>
      <c r="B123" s="192">
        <v>1576883.65</v>
      </c>
      <c r="C123" s="9" t="s">
        <v>117</v>
      </c>
      <c r="D123" s="10"/>
    </row>
    <row r="124" spans="1:4" s="11" customFormat="1" ht="14.85" customHeight="1">
      <c r="A124" s="8">
        <v>45674</v>
      </c>
      <c r="B124" s="192">
        <v>700000</v>
      </c>
      <c r="C124" s="9" t="s">
        <v>118</v>
      </c>
      <c r="D124" s="10"/>
    </row>
    <row r="125" spans="1:4" s="11" customFormat="1" ht="14.85" customHeight="1">
      <c r="A125" s="8">
        <v>45677</v>
      </c>
      <c r="B125" s="192">
        <v>239188.18</v>
      </c>
      <c r="C125" s="9" t="s">
        <v>119</v>
      </c>
      <c r="D125" s="10"/>
    </row>
    <row r="126" spans="1:4" s="11" customFormat="1" ht="14.85" customHeight="1">
      <c r="A126" s="8">
        <v>45677</v>
      </c>
      <c r="B126" s="192">
        <v>7279</v>
      </c>
      <c r="C126" s="9" t="s">
        <v>120</v>
      </c>
      <c r="D126" s="10"/>
    </row>
    <row r="127" spans="1:4" s="11" customFormat="1" ht="14.85" customHeight="1">
      <c r="A127" s="8">
        <v>45677</v>
      </c>
      <c r="B127" s="192">
        <v>228282.54</v>
      </c>
      <c r="C127" s="9" t="s">
        <v>121</v>
      </c>
      <c r="D127" s="10"/>
    </row>
    <row r="128" spans="1:4" s="11" customFormat="1" ht="14.85" customHeight="1">
      <c r="A128" s="8">
        <v>45677</v>
      </c>
      <c r="B128" s="192">
        <v>591450.21</v>
      </c>
      <c r="C128" s="9" t="s">
        <v>121</v>
      </c>
      <c r="D128" s="10"/>
    </row>
    <row r="129" spans="1:4" s="11" customFormat="1" ht="14.85" customHeight="1">
      <c r="A129" s="8">
        <v>45677</v>
      </c>
      <c r="B129" s="192">
        <v>146055</v>
      </c>
      <c r="C129" s="9" t="s">
        <v>122</v>
      </c>
      <c r="D129" s="10"/>
    </row>
    <row r="130" spans="1:4" s="11" customFormat="1" ht="14.85" customHeight="1">
      <c r="A130" s="8">
        <v>45677</v>
      </c>
      <c r="B130" s="192">
        <v>233829.09</v>
      </c>
      <c r="C130" s="9" t="s">
        <v>123</v>
      </c>
      <c r="D130" s="10"/>
    </row>
    <row r="131" spans="1:4" s="11" customFormat="1" ht="14.85" customHeight="1">
      <c r="A131" s="8">
        <v>45677</v>
      </c>
      <c r="B131" s="192">
        <v>233829.09</v>
      </c>
      <c r="C131" s="9" t="s">
        <v>123</v>
      </c>
      <c r="D131" s="10"/>
    </row>
    <row r="132" spans="1:4" s="11" customFormat="1" ht="14.85" customHeight="1">
      <c r="A132" s="8">
        <v>45677</v>
      </c>
      <c r="B132" s="192">
        <v>741378.33</v>
      </c>
      <c r="C132" s="9" t="s">
        <v>124</v>
      </c>
      <c r="D132" s="10"/>
    </row>
    <row r="133" spans="1:4" s="11" customFormat="1" ht="14.85" customHeight="1">
      <c r="A133" s="8">
        <v>45677</v>
      </c>
      <c r="B133" s="192">
        <v>102000</v>
      </c>
      <c r="C133" s="9" t="s">
        <v>125</v>
      </c>
      <c r="D133" s="10"/>
    </row>
    <row r="134" spans="1:4" s="11" customFormat="1" ht="14.85" customHeight="1">
      <c r="A134" s="8">
        <v>45677</v>
      </c>
      <c r="B134" s="192">
        <v>144990.85</v>
      </c>
      <c r="C134" s="9" t="s">
        <v>126</v>
      </c>
      <c r="D134" s="10"/>
    </row>
    <row r="135" spans="1:4" s="11" customFormat="1" ht="14.85" customHeight="1">
      <c r="A135" s="8">
        <v>45677</v>
      </c>
      <c r="B135" s="192">
        <v>546169.44999999995</v>
      </c>
      <c r="C135" s="9" t="s">
        <v>127</v>
      </c>
      <c r="D135" s="10"/>
    </row>
    <row r="136" spans="1:4" s="11" customFormat="1" ht="14.85" customHeight="1">
      <c r="A136" s="8">
        <v>45677</v>
      </c>
      <c r="B136" s="192">
        <v>273084.71999999997</v>
      </c>
      <c r="C136" s="9" t="s">
        <v>127</v>
      </c>
      <c r="D136" s="10"/>
    </row>
    <row r="137" spans="1:4" s="11" customFormat="1" ht="14.85" customHeight="1">
      <c r="A137" s="8">
        <v>45677</v>
      </c>
      <c r="B137" s="192">
        <v>118250</v>
      </c>
      <c r="C137" s="9" t="s">
        <v>128</v>
      </c>
      <c r="D137" s="10"/>
    </row>
    <row r="138" spans="1:4" s="11" customFormat="1" ht="14.85" customHeight="1">
      <c r="A138" s="8">
        <v>45677</v>
      </c>
      <c r="B138" s="192">
        <v>70950</v>
      </c>
      <c r="C138" s="9" t="s">
        <v>128</v>
      </c>
      <c r="D138" s="10"/>
    </row>
    <row r="139" spans="1:4" s="11" customFormat="1" ht="14.85" customHeight="1">
      <c r="A139" s="8">
        <v>45677</v>
      </c>
      <c r="B139" s="192">
        <v>741378.33</v>
      </c>
      <c r="C139" s="9" t="s">
        <v>124</v>
      </c>
      <c r="D139" s="10"/>
    </row>
    <row r="140" spans="1:4" s="11" customFormat="1" ht="14.85" customHeight="1">
      <c r="A140" s="8">
        <v>45677</v>
      </c>
      <c r="B140" s="192">
        <v>155886.06</v>
      </c>
      <c r="C140" s="9" t="s">
        <v>123</v>
      </c>
      <c r="D140" s="10"/>
    </row>
    <row r="141" spans="1:4" s="11" customFormat="1" ht="14.85" customHeight="1">
      <c r="A141" s="8">
        <v>45677</v>
      </c>
      <c r="B141" s="192">
        <v>510000</v>
      </c>
      <c r="C141" s="9" t="s">
        <v>129</v>
      </c>
      <c r="D141" s="10"/>
    </row>
    <row r="142" spans="1:4" s="11" customFormat="1" ht="14.85" customHeight="1">
      <c r="A142" s="8">
        <v>45677</v>
      </c>
      <c r="B142" s="192">
        <v>54000</v>
      </c>
      <c r="C142" s="9" t="s">
        <v>130</v>
      </c>
      <c r="D142" s="10"/>
    </row>
    <row r="143" spans="1:4" s="11" customFormat="1" ht="14.85" customHeight="1">
      <c r="A143" s="8">
        <v>45677</v>
      </c>
      <c r="B143" s="192">
        <v>91403.87</v>
      </c>
      <c r="C143" s="9" t="s">
        <v>131</v>
      </c>
      <c r="D143" s="10"/>
    </row>
    <row r="144" spans="1:4" s="11" customFormat="1" ht="14.85" customHeight="1">
      <c r="A144" s="8">
        <v>45678</v>
      </c>
      <c r="B144" s="192">
        <v>91403.87</v>
      </c>
      <c r="C144" s="9" t="s">
        <v>131</v>
      </c>
      <c r="D144" s="10"/>
    </row>
    <row r="145" spans="1:4" s="11" customFormat="1" ht="14.85" customHeight="1">
      <c r="A145" s="8">
        <v>45678</v>
      </c>
      <c r="B145" s="192">
        <v>182807.75</v>
      </c>
      <c r="C145" s="9" t="s">
        <v>131</v>
      </c>
      <c r="D145" s="10"/>
    </row>
    <row r="146" spans="1:4" s="11" customFormat="1" ht="14.85" customHeight="1">
      <c r="A146" s="8">
        <v>45679</v>
      </c>
      <c r="B146" s="192">
        <v>182807.75</v>
      </c>
      <c r="C146" s="9" t="s">
        <v>131</v>
      </c>
      <c r="D146" s="10"/>
    </row>
    <row r="147" spans="1:4" s="11" customFormat="1" ht="14.85" customHeight="1">
      <c r="A147" s="8">
        <v>45679</v>
      </c>
      <c r="B147" s="192">
        <v>37391.199999999997</v>
      </c>
      <c r="C147" s="9" t="s">
        <v>132</v>
      </c>
      <c r="D147" s="10"/>
    </row>
    <row r="148" spans="1:4" s="11" customFormat="1" ht="14.85" customHeight="1">
      <c r="A148" s="8">
        <v>45679</v>
      </c>
      <c r="B148" s="192">
        <v>352988.79</v>
      </c>
      <c r="C148" s="9" t="s">
        <v>133</v>
      </c>
      <c r="D148" s="10"/>
    </row>
    <row r="149" spans="1:4" s="11" customFormat="1" ht="14.85" customHeight="1">
      <c r="A149" s="8">
        <v>45679</v>
      </c>
      <c r="B149" s="192">
        <v>134471.92000000001</v>
      </c>
      <c r="C149" s="9" t="s">
        <v>133</v>
      </c>
      <c r="D149" s="10"/>
    </row>
    <row r="150" spans="1:4" s="11" customFormat="1" ht="14.85" customHeight="1">
      <c r="A150" s="8">
        <v>45679</v>
      </c>
      <c r="B150" s="192">
        <v>102000</v>
      </c>
      <c r="C150" s="9" t="s">
        <v>129</v>
      </c>
      <c r="D150" s="10"/>
    </row>
    <row r="151" spans="1:4" s="11" customFormat="1" ht="14.85" customHeight="1">
      <c r="A151" s="8">
        <v>45679</v>
      </c>
      <c r="B151" s="192">
        <v>102000</v>
      </c>
      <c r="C151" s="9" t="s">
        <v>134</v>
      </c>
      <c r="D151" s="10"/>
    </row>
    <row r="152" spans="1:4" s="11" customFormat="1" ht="14.85" customHeight="1">
      <c r="A152" s="8">
        <v>45679</v>
      </c>
      <c r="B152" s="192">
        <v>274211.62</v>
      </c>
      <c r="C152" s="9" t="s">
        <v>131</v>
      </c>
      <c r="D152" s="10"/>
    </row>
    <row r="153" spans="1:4" s="11" customFormat="1" ht="14.85" customHeight="1">
      <c r="A153" s="8">
        <v>45679</v>
      </c>
      <c r="B153" s="192">
        <v>274211.62</v>
      </c>
      <c r="C153" s="9" t="s">
        <v>131</v>
      </c>
      <c r="D153" s="10"/>
    </row>
    <row r="154" spans="1:4" s="11" customFormat="1" ht="14.85" customHeight="1">
      <c r="A154" s="8">
        <v>45679</v>
      </c>
      <c r="B154" s="192">
        <v>54000</v>
      </c>
      <c r="C154" s="9" t="s">
        <v>130</v>
      </c>
      <c r="D154" s="10"/>
    </row>
    <row r="155" spans="1:4" s="11" customFormat="1" ht="14.85" customHeight="1">
      <c r="A155" s="8">
        <v>45679</v>
      </c>
      <c r="B155" s="192">
        <v>54000</v>
      </c>
      <c r="C155" s="9" t="s">
        <v>130</v>
      </c>
      <c r="D155" s="10"/>
    </row>
    <row r="156" spans="1:4" s="11" customFormat="1" ht="14.85" customHeight="1">
      <c r="A156" s="8">
        <v>45679</v>
      </c>
      <c r="B156" s="192">
        <v>201376.18</v>
      </c>
      <c r="C156" s="9" t="s">
        <v>126</v>
      </c>
      <c r="D156" s="10"/>
    </row>
    <row r="157" spans="1:4" s="11" customFormat="1" ht="14.85" customHeight="1">
      <c r="A157" s="8">
        <v>45679</v>
      </c>
      <c r="B157" s="192">
        <v>313000</v>
      </c>
      <c r="C157" s="9" t="s">
        <v>135</v>
      </c>
      <c r="D157" s="10"/>
    </row>
    <row r="158" spans="1:4" s="11" customFormat="1" ht="14.85" customHeight="1">
      <c r="A158" s="8">
        <v>45679</v>
      </c>
      <c r="B158" s="192">
        <v>68346.740000000005</v>
      </c>
      <c r="C158" s="9" t="s">
        <v>136</v>
      </c>
      <c r="D158" s="10"/>
    </row>
    <row r="159" spans="1:4" s="11" customFormat="1" ht="14.85" customHeight="1">
      <c r="A159" s="8">
        <v>45679</v>
      </c>
      <c r="B159" s="192">
        <v>183532.79999999999</v>
      </c>
      <c r="C159" s="9" t="s">
        <v>137</v>
      </c>
      <c r="D159" s="10"/>
    </row>
    <row r="160" spans="1:4" s="11" customFormat="1" ht="14.85" customHeight="1">
      <c r="A160" s="8">
        <v>45679</v>
      </c>
      <c r="B160" s="192">
        <v>412948.8</v>
      </c>
      <c r="C160" s="9" t="s">
        <v>137</v>
      </c>
      <c r="D160" s="10"/>
    </row>
    <row r="161" spans="1:4" s="11" customFormat="1" ht="14.85" customHeight="1">
      <c r="A161" s="8">
        <v>45679</v>
      </c>
      <c r="B161" s="192">
        <v>183532.79999999999</v>
      </c>
      <c r="C161" s="9" t="s">
        <v>137</v>
      </c>
      <c r="D161" s="10"/>
    </row>
    <row r="162" spans="1:4" s="11" customFormat="1" ht="14.85" customHeight="1">
      <c r="A162" s="8">
        <v>45679</v>
      </c>
      <c r="B162" s="192">
        <v>1080000</v>
      </c>
      <c r="C162" s="9" t="s">
        <v>138</v>
      </c>
      <c r="D162" s="10"/>
    </row>
    <row r="163" spans="1:4" s="11" customFormat="1" ht="14.85" customHeight="1">
      <c r="A163" s="8">
        <v>45679</v>
      </c>
      <c r="B163" s="192">
        <v>7725.85</v>
      </c>
      <c r="C163" s="9" t="s">
        <v>139</v>
      </c>
      <c r="D163" s="10"/>
    </row>
    <row r="164" spans="1:4" s="11" customFormat="1" ht="14.85" customHeight="1">
      <c r="A164" s="8">
        <v>45679</v>
      </c>
      <c r="B164" s="192">
        <v>367065.59999999998</v>
      </c>
      <c r="C164" s="9" t="s">
        <v>140</v>
      </c>
      <c r="D164" s="10"/>
    </row>
    <row r="165" spans="1:4" s="11" customFormat="1" ht="14.85" customHeight="1">
      <c r="A165" s="8">
        <v>45679</v>
      </c>
      <c r="B165" s="192">
        <v>183532.79999999999</v>
      </c>
      <c r="C165" s="9" t="s">
        <v>137</v>
      </c>
      <c r="D165" s="10"/>
    </row>
    <row r="166" spans="1:4" s="11" customFormat="1" ht="14.85" customHeight="1">
      <c r="A166" s="8">
        <v>45679</v>
      </c>
      <c r="B166" s="192">
        <v>509358.08000000002</v>
      </c>
      <c r="C166" s="9" t="s">
        <v>137</v>
      </c>
      <c r="D166" s="10"/>
    </row>
    <row r="167" spans="1:4" s="11" customFormat="1" ht="14.85" customHeight="1">
      <c r="A167" s="8">
        <v>45679</v>
      </c>
      <c r="B167" s="192">
        <v>137649.60000000001</v>
      </c>
      <c r="C167" s="9" t="s">
        <v>137</v>
      </c>
      <c r="D167" s="10"/>
    </row>
    <row r="168" spans="1:4" s="11" customFormat="1" ht="14.85" customHeight="1">
      <c r="A168" s="8">
        <v>45679</v>
      </c>
      <c r="B168" s="192">
        <v>91766.399999999994</v>
      </c>
      <c r="C168" s="9" t="s">
        <v>137</v>
      </c>
      <c r="D168" s="10"/>
    </row>
    <row r="169" spans="1:4" s="11" customFormat="1" ht="14.85" customHeight="1">
      <c r="A169" s="8">
        <v>45679</v>
      </c>
      <c r="B169" s="192">
        <v>29845.200000000001</v>
      </c>
      <c r="C169" s="9" t="s">
        <v>141</v>
      </c>
      <c r="D169" s="10"/>
    </row>
    <row r="170" spans="1:4" s="11" customFormat="1" ht="14.85" customHeight="1">
      <c r="A170" s="8">
        <v>45679</v>
      </c>
      <c r="B170" s="192">
        <v>72600</v>
      </c>
      <c r="C170" s="9" t="s">
        <v>142</v>
      </c>
      <c r="D170" s="10"/>
    </row>
    <row r="171" spans="1:4" s="11" customFormat="1" ht="14.85" customHeight="1">
      <c r="A171" s="8">
        <v>45679</v>
      </c>
      <c r="B171" s="192">
        <v>16356.78</v>
      </c>
      <c r="C171" s="9" t="s">
        <v>143</v>
      </c>
      <c r="D171" s="10"/>
    </row>
    <row r="172" spans="1:4" s="11" customFormat="1" ht="14.85" customHeight="1">
      <c r="A172" s="8">
        <v>45679</v>
      </c>
      <c r="B172" s="192">
        <v>80000</v>
      </c>
      <c r="C172" s="9" t="s">
        <v>144</v>
      </c>
      <c r="D172" s="10"/>
    </row>
    <row r="173" spans="1:4" s="11" customFormat="1" ht="14.85" customHeight="1">
      <c r="A173" s="8">
        <v>45679</v>
      </c>
      <c r="B173" s="192">
        <v>123506.68</v>
      </c>
      <c r="C173" s="9" t="s">
        <v>145</v>
      </c>
      <c r="D173" s="10"/>
    </row>
    <row r="174" spans="1:4" s="11" customFormat="1" ht="14.85" customHeight="1">
      <c r="A174" s="8">
        <v>45679</v>
      </c>
      <c r="B174" s="192">
        <v>339900</v>
      </c>
      <c r="C174" s="9" t="s">
        <v>146</v>
      </c>
      <c r="D174" s="10"/>
    </row>
    <row r="175" spans="1:4" s="11" customFormat="1" ht="14.85" customHeight="1">
      <c r="A175" s="8">
        <v>45679</v>
      </c>
      <c r="B175" s="192">
        <v>1189650</v>
      </c>
      <c r="C175" s="9" t="s">
        <v>146</v>
      </c>
      <c r="D175" s="10"/>
    </row>
    <row r="176" spans="1:4" s="11" customFormat="1" ht="14.85" customHeight="1">
      <c r="A176" s="8">
        <v>45679</v>
      </c>
      <c r="B176" s="192">
        <v>46009.7</v>
      </c>
      <c r="C176" s="9" t="s">
        <v>128</v>
      </c>
      <c r="D176" s="10"/>
    </row>
    <row r="177" spans="1:4" s="11" customFormat="1" ht="14.85" customHeight="1">
      <c r="A177" s="8">
        <v>45679</v>
      </c>
      <c r="B177" s="192">
        <v>23004.85</v>
      </c>
      <c r="C177" s="9" t="s">
        <v>128</v>
      </c>
      <c r="D177" s="10"/>
    </row>
    <row r="178" spans="1:4" s="11" customFormat="1" ht="14.85" customHeight="1">
      <c r="A178" s="8">
        <v>45679</v>
      </c>
      <c r="B178" s="192">
        <v>27261.3</v>
      </c>
      <c r="C178" s="9" t="s">
        <v>143</v>
      </c>
      <c r="D178" s="10"/>
    </row>
    <row r="179" spans="1:4" s="11" customFormat="1" ht="14.85" customHeight="1">
      <c r="A179" s="8">
        <v>45679</v>
      </c>
      <c r="B179" s="192">
        <v>35519</v>
      </c>
      <c r="C179" s="9" t="s">
        <v>147</v>
      </c>
      <c r="D179" s="10"/>
    </row>
    <row r="180" spans="1:4" s="11" customFormat="1" ht="14.85" customHeight="1">
      <c r="A180" s="8">
        <v>45679</v>
      </c>
      <c r="B180" s="192">
        <v>204000</v>
      </c>
      <c r="C180" s="9" t="s">
        <v>148</v>
      </c>
      <c r="D180" s="10"/>
    </row>
    <row r="181" spans="1:4" s="11" customFormat="1" ht="14.85" customHeight="1">
      <c r="A181" s="8">
        <v>45679</v>
      </c>
      <c r="B181" s="192">
        <v>246959.24</v>
      </c>
      <c r="C181" s="9" t="s">
        <v>149</v>
      </c>
      <c r="D181" s="10"/>
    </row>
    <row r="182" spans="1:4" s="11" customFormat="1" ht="14.85" customHeight="1">
      <c r="A182" s="8">
        <v>45679</v>
      </c>
      <c r="B182" s="192">
        <v>94381.38</v>
      </c>
      <c r="C182" s="9" t="s">
        <v>150</v>
      </c>
      <c r="D182" s="10"/>
    </row>
    <row r="183" spans="1:4" s="11" customFormat="1" ht="14.85" customHeight="1">
      <c r="A183" s="8">
        <v>45679</v>
      </c>
      <c r="B183" s="192">
        <v>30982.5</v>
      </c>
      <c r="C183" s="9" t="s">
        <v>151</v>
      </c>
      <c r="D183" s="10"/>
    </row>
    <row r="184" spans="1:4" s="11" customFormat="1" ht="14.85" customHeight="1">
      <c r="A184" s="8">
        <v>45680</v>
      </c>
      <c r="B184" s="192">
        <v>182807.75</v>
      </c>
      <c r="C184" s="9" t="s">
        <v>131</v>
      </c>
      <c r="D184" s="10"/>
    </row>
    <row r="185" spans="1:4" s="11" customFormat="1" ht="14.85" customHeight="1">
      <c r="A185" s="8">
        <v>45680</v>
      </c>
      <c r="B185" s="192">
        <v>91403.87</v>
      </c>
      <c r="C185" s="9" t="s">
        <v>131</v>
      </c>
      <c r="D185" s="10"/>
    </row>
    <row r="186" spans="1:4" s="11" customFormat="1" ht="14.85" customHeight="1">
      <c r="A186" s="8">
        <v>45680</v>
      </c>
      <c r="B186" s="192">
        <v>715500</v>
      </c>
      <c r="C186" s="9" t="s">
        <v>130</v>
      </c>
      <c r="D186" s="10"/>
    </row>
    <row r="187" spans="1:4" s="11" customFormat="1" ht="14.85" customHeight="1">
      <c r="A187" s="8">
        <v>45680</v>
      </c>
      <c r="B187" s="192">
        <v>360000</v>
      </c>
      <c r="C187" s="9" t="s">
        <v>138</v>
      </c>
      <c r="D187" s="10"/>
    </row>
    <row r="188" spans="1:4" s="11" customFormat="1" ht="14.85" customHeight="1">
      <c r="A188" s="8">
        <v>45681</v>
      </c>
      <c r="B188" s="192">
        <v>23004.85</v>
      </c>
      <c r="C188" s="9" t="s">
        <v>128</v>
      </c>
      <c r="D188" s="10"/>
    </row>
    <row r="189" spans="1:4" s="11" customFormat="1" ht="14.85" customHeight="1">
      <c r="A189" s="8">
        <v>45681</v>
      </c>
      <c r="B189" s="192">
        <v>46009.7</v>
      </c>
      <c r="C189" s="9" t="s">
        <v>128</v>
      </c>
      <c r="D189" s="10"/>
    </row>
    <row r="190" spans="1:4" s="11" customFormat="1" ht="14.85" customHeight="1">
      <c r="A190" s="8">
        <v>45681</v>
      </c>
      <c r="B190" s="192">
        <v>115024.25</v>
      </c>
      <c r="C190" s="9" t="s">
        <v>128</v>
      </c>
      <c r="D190" s="10"/>
    </row>
    <row r="191" spans="1:4" s="11" customFormat="1" ht="14.85" customHeight="1">
      <c r="A191" s="8">
        <v>45681</v>
      </c>
      <c r="B191" s="192">
        <v>46009.7</v>
      </c>
      <c r="C191" s="9" t="s">
        <v>128</v>
      </c>
      <c r="D191" s="10"/>
    </row>
    <row r="192" spans="1:4" s="11" customFormat="1" ht="14.85" customHeight="1">
      <c r="A192" s="8">
        <v>45681</v>
      </c>
      <c r="B192" s="192">
        <v>23004.85</v>
      </c>
      <c r="C192" s="9" t="s">
        <v>128</v>
      </c>
      <c r="D192" s="10"/>
    </row>
    <row r="193" spans="1:4" s="11" customFormat="1" ht="14.85" customHeight="1">
      <c r="A193" s="8">
        <v>45681</v>
      </c>
      <c r="B193" s="192">
        <v>645620</v>
      </c>
      <c r="C193" s="9" t="s">
        <v>152</v>
      </c>
      <c r="D193" s="10"/>
    </row>
    <row r="194" spans="1:4" s="11" customFormat="1" ht="14.85" customHeight="1">
      <c r="A194" s="8">
        <v>45681</v>
      </c>
      <c r="B194" s="192">
        <v>14647.6</v>
      </c>
      <c r="C194" s="9" t="s">
        <v>147</v>
      </c>
      <c r="D194" s="10"/>
    </row>
    <row r="195" spans="1:4" s="11" customFormat="1" ht="14.85" customHeight="1">
      <c r="A195" s="8">
        <v>45681</v>
      </c>
      <c r="B195" s="192">
        <v>35519</v>
      </c>
      <c r="C195" s="9" t="s">
        <v>147</v>
      </c>
      <c r="D195" s="10"/>
    </row>
    <row r="196" spans="1:4" s="11" customFormat="1" ht="14.85" customHeight="1">
      <c r="A196" s="8">
        <v>45681</v>
      </c>
      <c r="B196" s="192">
        <v>720000</v>
      </c>
      <c r="C196" s="9" t="s">
        <v>138</v>
      </c>
      <c r="D196" s="10"/>
    </row>
    <row r="197" spans="1:4" s="11" customFormat="1" ht="14.85" customHeight="1">
      <c r="A197" s="8">
        <v>45681</v>
      </c>
      <c r="B197" s="192">
        <v>540000</v>
      </c>
      <c r="C197" s="9" t="s">
        <v>138</v>
      </c>
      <c r="D197" s="10"/>
    </row>
    <row r="198" spans="1:4" s="11" customFormat="1" ht="14.85" customHeight="1">
      <c r="A198" s="8">
        <v>45681</v>
      </c>
      <c r="B198" s="192">
        <v>102500</v>
      </c>
      <c r="C198" s="9" t="s">
        <v>153</v>
      </c>
      <c r="D198" s="10"/>
    </row>
    <row r="199" spans="1:4" s="11" customFormat="1" ht="14.85" customHeight="1">
      <c r="A199" s="8">
        <v>45681</v>
      </c>
      <c r="B199" s="192">
        <v>307500</v>
      </c>
      <c r="C199" s="9" t="s">
        <v>148</v>
      </c>
      <c r="D199" s="10"/>
    </row>
    <row r="200" spans="1:4" s="11" customFormat="1" ht="14.85" customHeight="1">
      <c r="A200" s="8">
        <v>45681</v>
      </c>
      <c r="B200" s="192">
        <v>408000</v>
      </c>
      <c r="C200" s="9" t="s">
        <v>154</v>
      </c>
      <c r="D200" s="10"/>
    </row>
    <row r="201" spans="1:4" s="11" customFormat="1" ht="14.85" customHeight="1">
      <c r="A201" s="8">
        <v>45681</v>
      </c>
      <c r="B201" s="192">
        <v>118593.2</v>
      </c>
      <c r="C201" s="9" t="s">
        <v>155</v>
      </c>
      <c r="D201" s="10"/>
    </row>
    <row r="202" spans="1:4" s="11" customFormat="1" ht="14.85" customHeight="1">
      <c r="A202" s="8">
        <v>45681</v>
      </c>
      <c r="B202" s="192">
        <v>136127.82999999999</v>
      </c>
      <c r="C202" s="9" t="s">
        <v>156</v>
      </c>
      <c r="D202" s="10"/>
    </row>
    <row r="203" spans="1:4" s="11" customFormat="1" ht="14.85" customHeight="1">
      <c r="A203" s="8">
        <v>45681</v>
      </c>
      <c r="B203" s="192">
        <v>274211.62</v>
      </c>
      <c r="C203" s="9" t="s">
        <v>131</v>
      </c>
      <c r="D203" s="10"/>
    </row>
    <row r="204" spans="1:4" s="11" customFormat="1" ht="14.85" customHeight="1">
      <c r="A204" s="8">
        <v>45681</v>
      </c>
      <c r="B204" s="192">
        <v>71157.88</v>
      </c>
      <c r="C204" s="9" t="s">
        <v>157</v>
      </c>
      <c r="D204" s="10"/>
    </row>
    <row r="205" spans="1:4" s="11" customFormat="1" ht="14.85" customHeight="1">
      <c r="A205" s="8">
        <v>45681</v>
      </c>
      <c r="B205" s="192">
        <v>91403.87</v>
      </c>
      <c r="C205" s="9" t="s">
        <v>131</v>
      </c>
      <c r="D205" s="10"/>
    </row>
    <row r="206" spans="1:4" s="11" customFormat="1" ht="14.85" customHeight="1">
      <c r="A206" s="8">
        <v>45681</v>
      </c>
      <c r="B206" s="192">
        <v>91403.87</v>
      </c>
      <c r="C206" s="9" t="s">
        <v>131</v>
      </c>
      <c r="D206" s="10"/>
    </row>
    <row r="207" spans="1:4" s="11" customFormat="1" ht="14.85" customHeight="1">
      <c r="A207" s="8">
        <v>45681</v>
      </c>
      <c r="B207" s="192">
        <v>91403.87</v>
      </c>
      <c r="C207" s="9" t="s">
        <v>131</v>
      </c>
      <c r="D207" s="10"/>
    </row>
    <row r="208" spans="1:4" s="11" customFormat="1" ht="14.85" customHeight="1">
      <c r="A208" s="8">
        <v>45681</v>
      </c>
      <c r="B208" s="192">
        <v>201376.18</v>
      </c>
      <c r="C208" s="9" t="s">
        <v>126</v>
      </c>
      <c r="D208" s="10"/>
    </row>
    <row r="209" spans="1:4" s="11" customFormat="1" ht="14.85" customHeight="1">
      <c r="A209" s="8">
        <v>45681</v>
      </c>
      <c r="B209" s="192">
        <v>1291023.3600000001</v>
      </c>
      <c r="C209" s="9" t="s">
        <v>158</v>
      </c>
      <c r="D209" s="10"/>
    </row>
    <row r="210" spans="1:4" s="11" customFormat="1" ht="14.85" customHeight="1">
      <c r="A210" s="8">
        <v>45681</v>
      </c>
      <c r="B210" s="192">
        <v>645511.68000000005</v>
      </c>
      <c r="C210" s="9" t="s">
        <v>159</v>
      </c>
      <c r="D210" s="10"/>
    </row>
    <row r="211" spans="1:4" s="11" customFormat="1" ht="14.85" customHeight="1">
      <c r="A211" s="8">
        <v>45681</v>
      </c>
      <c r="B211" s="192">
        <v>212093.2</v>
      </c>
      <c r="C211" s="9" t="s">
        <v>160</v>
      </c>
      <c r="D211" s="10"/>
    </row>
    <row r="212" spans="1:4" s="11" customFormat="1" ht="14.85" customHeight="1">
      <c r="A212" s="8">
        <v>45681</v>
      </c>
      <c r="B212" s="192">
        <v>349544.58</v>
      </c>
      <c r="C212" s="9" t="s">
        <v>161</v>
      </c>
      <c r="D212" s="10"/>
    </row>
    <row r="213" spans="1:4" s="11" customFormat="1" ht="14.85" customHeight="1">
      <c r="A213" s="8">
        <v>45681</v>
      </c>
      <c r="B213" s="192">
        <v>182807.75</v>
      </c>
      <c r="C213" s="9" t="s">
        <v>131</v>
      </c>
      <c r="D213" s="10"/>
    </row>
    <row r="214" spans="1:4" s="11" customFormat="1" ht="14.85" customHeight="1">
      <c r="A214" s="8">
        <v>45681</v>
      </c>
      <c r="B214" s="192">
        <v>23004.85</v>
      </c>
      <c r="C214" s="9" t="s">
        <v>128</v>
      </c>
      <c r="D214" s="10"/>
    </row>
    <row r="215" spans="1:4" s="11" customFormat="1" ht="14.85" customHeight="1">
      <c r="A215" s="8">
        <v>45681</v>
      </c>
      <c r="B215" s="192">
        <v>741378.33</v>
      </c>
      <c r="C215" s="9" t="s">
        <v>124</v>
      </c>
      <c r="D215" s="10"/>
    </row>
    <row r="216" spans="1:4" s="11" customFormat="1" ht="14.85" customHeight="1">
      <c r="A216" s="8">
        <v>45681</v>
      </c>
      <c r="B216" s="192">
        <v>18309.5</v>
      </c>
      <c r="C216" s="9" t="s">
        <v>147</v>
      </c>
      <c r="D216" s="10"/>
    </row>
    <row r="217" spans="1:4" s="11" customFormat="1" ht="14.85" customHeight="1">
      <c r="A217" s="8">
        <v>45681</v>
      </c>
      <c r="B217" s="192">
        <v>7323.8</v>
      </c>
      <c r="C217" s="9" t="s">
        <v>147</v>
      </c>
      <c r="D217" s="10"/>
    </row>
    <row r="218" spans="1:4" s="11" customFormat="1" ht="14.85" customHeight="1">
      <c r="A218" s="8">
        <v>45681</v>
      </c>
      <c r="B218" s="192">
        <v>7323.8</v>
      </c>
      <c r="C218" s="9" t="s">
        <v>147</v>
      </c>
      <c r="D218" s="10"/>
    </row>
    <row r="219" spans="1:4" s="11" customFormat="1" ht="14.85" customHeight="1">
      <c r="A219" s="8">
        <v>45681</v>
      </c>
      <c r="B219" s="192">
        <v>232353.22</v>
      </c>
      <c r="C219" s="9" t="s">
        <v>162</v>
      </c>
      <c r="D219" s="10"/>
    </row>
    <row r="220" spans="1:4" s="11" customFormat="1" ht="14.85" customHeight="1">
      <c r="A220" s="8">
        <v>45681</v>
      </c>
      <c r="B220" s="192">
        <v>360000</v>
      </c>
      <c r="C220" s="9" t="s">
        <v>138</v>
      </c>
      <c r="D220" s="10"/>
    </row>
    <row r="221" spans="1:4" s="11" customFormat="1" ht="14.85" customHeight="1">
      <c r="A221" s="8">
        <v>45681</v>
      </c>
      <c r="B221" s="192">
        <v>155886.06</v>
      </c>
      <c r="C221" s="9" t="s">
        <v>123</v>
      </c>
      <c r="D221" s="10"/>
    </row>
    <row r="222" spans="1:4" s="11" customFormat="1" ht="14.85" customHeight="1">
      <c r="A222" s="8">
        <v>45681</v>
      </c>
      <c r="B222" s="192">
        <v>233829.09</v>
      </c>
      <c r="C222" s="9" t="s">
        <v>123</v>
      </c>
      <c r="D222" s="10"/>
    </row>
    <row r="223" spans="1:4" s="11" customFormat="1" ht="14.85" customHeight="1">
      <c r="A223" s="8">
        <v>45681</v>
      </c>
      <c r="B223" s="192">
        <v>233829.09</v>
      </c>
      <c r="C223" s="9" t="s">
        <v>123</v>
      </c>
      <c r="D223" s="10"/>
    </row>
    <row r="224" spans="1:4" s="11" customFormat="1" ht="14.85" customHeight="1">
      <c r="A224" s="8">
        <v>45684</v>
      </c>
      <c r="B224" s="192">
        <v>204000</v>
      </c>
      <c r="C224" s="9" t="s">
        <v>129</v>
      </c>
      <c r="D224" s="10"/>
    </row>
    <row r="225" spans="1:4" s="11" customFormat="1" ht="14.85" customHeight="1">
      <c r="A225" s="8">
        <v>45684</v>
      </c>
      <c r="B225" s="192">
        <v>102000</v>
      </c>
      <c r="C225" s="9" t="s">
        <v>129</v>
      </c>
      <c r="D225" s="10"/>
    </row>
    <row r="226" spans="1:4" s="11" customFormat="1" ht="14.85" customHeight="1">
      <c r="A226" s="8">
        <v>45684</v>
      </c>
      <c r="B226" s="192">
        <v>180000</v>
      </c>
      <c r="C226" s="9" t="s">
        <v>138</v>
      </c>
      <c r="D226" s="10"/>
    </row>
    <row r="227" spans="1:4" s="11" customFormat="1" ht="14.85" customHeight="1">
      <c r="A227" s="8">
        <v>45684</v>
      </c>
      <c r="B227" s="192">
        <v>155886.06</v>
      </c>
      <c r="C227" s="9" t="s">
        <v>123</v>
      </c>
      <c r="D227" s="10"/>
    </row>
    <row r="228" spans="1:4" s="11" customFormat="1" ht="14.85" customHeight="1">
      <c r="A228" s="8">
        <v>45684</v>
      </c>
      <c r="B228" s="192">
        <v>150390</v>
      </c>
      <c r="C228" s="9" t="s">
        <v>163</v>
      </c>
      <c r="D228" s="10"/>
    </row>
    <row r="229" spans="1:4" s="11" customFormat="1" ht="14.85" customHeight="1">
      <c r="A229" s="8">
        <v>45684</v>
      </c>
      <c r="B229" s="192">
        <v>34997.82</v>
      </c>
      <c r="C229" s="9" t="s">
        <v>164</v>
      </c>
      <c r="D229" s="10"/>
    </row>
    <row r="230" spans="1:4" s="11" customFormat="1" ht="14.85" customHeight="1">
      <c r="A230" s="8">
        <v>45684</v>
      </c>
      <c r="B230" s="192">
        <v>457019.37</v>
      </c>
      <c r="C230" s="9" t="s">
        <v>131</v>
      </c>
      <c r="D230" s="10"/>
    </row>
    <row r="231" spans="1:4" s="11" customFormat="1" ht="14.85" customHeight="1">
      <c r="A231" s="8">
        <v>45684</v>
      </c>
      <c r="B231" s="192">
        <v>71197.5</v>
      </c>
      <c r="C231" s="9" t="s">
        <v>165</v>
      </c>
      <c r="D231" s="10"/>
    </row>
    <row r="232" spans="1:4" s="11" customFormat="1" ht="14.85" customHeight="1">
      <c r="A232" s="8">
        <v>45684</v>
      </c>
      <c r="B232" s="192">
        <v>866237.02</v>
      </c>
      <c r="C232" s="9" t="s">
        <v>166</v>
      </c>
      <c r="D232" s="10"/>
    </row>
    <row r="233" spans="1:4" s="11" customFormat="1" ht="14.85" customHeight="1">
      <c r="A233" s="8">
        <v>45684</v>
      </c>
      <c r="B233" s="192">
        <v>197610.69</v>
      </c>
      <c r="C233" s="9" t="s">
        <v>145</v>
      </c>
      <c r="D233" s="10"/>
    </row>
    <row r="234" spans="1:4" s="11" customFormat="1" ht="14.85" customHeight="1">
      <c r="A234" s="8">
        <v>45684</v>
      </c>
      <c r="B234" s="192">
        <v>46009.7</v>
      </c>
      <c r="C234" s="9" t="s">
        <v>128</v>
      </c>
      <c r="D234" s="10"/>
    </row>
    <row r="235" spans="1:4" s="11" customFormat="1" ht="14.85" customHeight="1">
      <c r="A235" s="8">
        <v>45684</v>
      </c>
      <c r="B235" s="192">
        <v>46009.7</v>
      </c>
      <c r="C235" s="9" t="s">
        <v>128</v>
      </c>
      <c r="D235" s="10"/>
    </row>
    <row r="236" spans="1:4" s="11" customFormat="1" ht="14.85" customHeight="1">
      <c r="A236" s="8">
        <v>45684</v>
      </c>
      <c r="B236" s="192">
        <v>23004.85</v>
      </c>
      <c r="C236" s="9" t="s">
        <v>128</v>
      </c>
      <c r="D236" s="10"/>
    </row>
    <row r="237" spans="1:4" s="11" customFormat="1" ht="14.85" customHeight="1">
      <c r="A237" s="8">
        <v>45684</v>
      </c>
      <c r="B237" s="192">
        <v>363000</v>
      </c>
      <c r="C237" s="9" t="s">
        <v>167</v>
      </c>
      <c r="D237" s="10"/>
    </row>
    <row r="238" spans="1:4" s="11" customFormat="1" ht="14.85" customHeight="1">
      <c r="A238" s="8">
        <v>45684</v>
      </c>
      <c r="B238" s="192">
        <v>71038</v>
      </c>
      <c r="C238" s="9" t="s">
        <v>147</v>
      </c>
      <c r="D238" s="10"/>
    </row>
    <row r="239" spans="1:4" s="11" customFormat="1" ht="14.85" customHeight="1">
      <c r="A239" s="8">
        <v>45684</v>
      </c>
      <c r="B239" s="192">
        <v>70350</v>
      </c>
      <c r="C239" s="9" t="s">
        <v>168</v>
      </c>
      <c r="D239" s="10"/>
    </row>
    <row r="240" spans="1:4" s="11" customFormat="1" ht="14.85" customHeight="1">
      <c r="A240" s="8">
        <v>45684</v>
      </c>
      <c r="B240" s="192">
        <v>278784</v>
      </c>
      <c r="C240" s="9" t="s">
        <v>169</v>
      </c>
      <c r="D240" s="10"/>
    </row>
    <row r="241" spans="1:4" s="11" customFormat="1" ht="14.85" customHeight="1">
      <c r="A241" s="8">
        <v>45684</v>
      </c>
      <c r="B241" s="192">
        <v>191939.64</v>
      </c>
      <c r="C241" s="9" t="s">
        <v>131</v>
      </c>
      <c r="D241" s="10"/>
    </row>
    <row r="242" spans="1:4" s="11" customFormat="1" ht="14.85" customHeight="1">
      <c r="A242" s="8">
        <v>45684</v>
      </c>
      <c r="B242" s="192">
        <v>274211.62</v>
      </c>
      <c r="C242" s="9" t="s">
        <v>131</v>
      </c>
      <c r="D242" s="10"/>
    </row>
    <row r="243" spans="1:4" s="11" customFormat="1" ht="14.85" customHeight="1">
      <c r="A243" s="8">
        <v>45686</v>
      </c>
      <c r="B243" s="192">
        <v>182807.75</v>
      </c>
      <c r="C243" s="9" t="s">
        <v>131</v>
      </c>
      <c r="D243" s="10"/>
    </row>
    <row r="244" spans="1:4" s="11" customFormat="1" ht="14.85" customHeight="1">
      <c r="A244" s="8">
        <v>45686</v>
      </c>
      <c r="B244" s="192">
        <v>711578.78</v>
      </c>
      <c r="C244" s="9" t="s">
        <v>157</v>
      </c>
      <c r="D244" s="10"/>
    </row>
    <row r="245" spans="1:4" s="11" customFormat="1" ht="14.85" customHeight="1">
      <c r="A245" s="8">
        <v>45686</v>
      </c>
      <c r="B245" s="192">
        <v>212093.2</v>
      </c>
      <c r="C245" s="9" t="s">
        <v>160</v>
      </c>
      <c r="D245" s="10"/>
    </row>
    <row r="246" spans="1:4" s="11" customFormat="1" ht="14.85" customHeight="1">
      <c r="A246" s="8">
        <v>45686</v>
      </c>
      <c r="B246" s="192">
        <v>632591.07999999996</v>
      </c>
      <c r="C246" s="9" t="s">
        <v>166</v>
      </c>
      <c r="D246" s="10"/>
    </row>
    <row r="247" spans="1:4" s="11" customFormat="1" ht="14.85" customHeight="1">
      <c r="A247" s="8">
        <v>45686</v>
      </c>
      <c r="B247" s="192">
        <v>8910</v>
      </c>
      <c r="C247" s="9" t="s">
        <v>170</v>
      </c>
      <c r="D247" s="10"/>
    </row>
    <row r="248" spans="1:4" s="11" customFormat="1" ht="14.85" customHeight="1">
      <c r="A248" s="8">
        <v>45686</v>
      </c>
      <c r="B248" s="192">
        <v>363000</v>
      </c>
      <c r="C248" s="9" t="s">
        <v>167</v>
      </c>
      <c r="D248" s="10"/>
    </row>
    <row r="249" spans="1:4" s="11" customFormat="1" ht="14.85" customHeight="1">
      <c r="A249" s="8">
        <v>45686</v>
      </c>
      <c r="B249" s="192">
        <v>1291240</v>
      </c>
      <c r="C249" s="9" t="s">
        <v>171</v>
      </c>
      <c r="D249" s="10"/>
    </row>
    <row r="250" spans="1:4" s="11" customFormat="1" ht="14.85" customHeight="1">
      <c r="A250" s="8">
        <v>45686</v>
      </c>
      <c r="B250" s="192">
        <v>968430</v>
      </c>
      <c r="C250" s="9" t="s">
        <v>171</v>
      </c>
      <c r="D250" s="10"/>
    </row>
    <row r="251" spans="1:4" s="11" customFormat="1" ht="14.85" customHeight="1">
      <c r="A251" s="8">
        <v>45686</v>
      </c>
      <c r="B251" s="192">
        <v>191939.64</v>
      </c>
      <c r="C251" s="9" t="s">
        <v>131</v>
      </c>
      <c r="D251" s="10"/>
    </row>
    <row r="252" spans="1:4" s="11" customFormat="1" ht="14.85" customHeight="1">
      <c r="A252" s="8">
        <v>45686</v>
      </c>
      <c r="B252" s="192">
        <v>91403.87</v>
      </c>
      <c r="C252" s="9" t="s">
        <v>131</v>
      </c>
      <c r="D252" s="10"/>
    </row>
    <row r="253" spans="1:4" s="11" customFormat="1" ht="14.85" customHeight="1">
      <c r="A253" s="8">
        <v>45686</v>
      </c>
      <c r="B253" s="192">
        <v>365615.49</v>
      </c>
      <c r="C253" s="9" t="s">
        <v>131</v>
      </c>
      <c r="D253" s="10"/>
    </row>
    <row r="254" spans="1:4" s="11" customFormat="1" ht="14.85" customHeight="1">
      <c r="A254" s="8">
        <v>45686</v>
      </c>
      <c r="B254" s="192">
        <v>91403.87</v>
      </c>
      <c r="C254" s="9" t="s">
        <v>131</v>
      </c>
      <c r="D254" s="10"/>
    </row>
    <row r="255" spans="1:4" s="11" customFormat="1" ht="14.85" customHeight="1">
      <c r="A255" s="8">
        <v>45686</v>
      </c>
      <c r="B255" s="192">
        <v>91403.87</v>
      </c>
      <c r="C255" s="9" t="s">
        <v>131</v>
      </c>
      <c r="D255" s="10"/>
    </row>
    <row r="256" spans="1:4" s="11" customFormat="1" ht="14.85" customHeight="1">
      <c r="A256" s="8">
        <v>45686</v>
      </c>
      <c r="B256" s="192">
        <v>54000</v>
      </c>
      <c r="C256" s="9" t="s">
        <v>130</v>
      </c>
      <c r="D256" s="10"/>
    </row>
    <row r="257" spans="1:4" s="11" customFormat="1" ht="14.85" customHeight="1">
      <c r="A257" s="8">
        <v>45686</v>
      </c>
      <c r="B257" s="192">
        <v>806889.6</v>
      </c>
      <c r="C257" s="9" t="s">
        <v>172</v>
      </c>
      <c r="D257" s="10"/>
    </row>
    <row r="258" spans="1:4" s="11" customFormat="1" ht="14.85" customHeight="1">
      <c r="A258" s="8">
        <v>45686</v>
      </c>
      <c r="B258" s="192">
        <v>806889.6</v>
      </c>
      <c r="C258" s="9" t="s">
        <v>172</v>
      </c>
      <c r="D258" s="10"/>
    </row>
    <row r="259" spans="1:4" s="11" customFormat="1" ht="14.85" customHeight="1">
      <c r="A259" s="8">
        <v>45686</v>
      </c>
      <c r="B259" s="192">
        <v>142395</v>
      </c>
      <c r="C259" s="9" t="s">
        <v>173</v>
      </c>
      <c r="D259" s="10"/>
    </row>
    <row r="260" spans="1:4" s="11" customFormat="1" ht="14.85" customHeight="1">
      <c r="A260" s="8">
        <v>45686</v>
      </c>
      <c r="B260" s="192">
        <v>23004.85</v>
      </c>
      <c r="C260" s="9" t="s">
        <v>128</v>
      </c>
      <c r="D260" s="10"/>
    </row>
    <row r="261" spans="1:4" s="11" customFormat="1" ht="14.85" customHeight="1">
      <c r="A261" s="8">
        <v>45686</v>
      </c>
      <c r="B261" s="192">
        <v>410209.28000000003</v>
      </c>
      <c r="C261" s="9" t="s">
        <v>174</v>
      </c>
      <c r="D261" s="10"/>
    </row>
    <row r="262" spans="1:4" s="11" customFormat="1" ht="14.85" customHeight="1">
      <c r="A262" s="8">
        <v>45686</v>
      </c>
      <c r="B262" s="192">
        <v>124740</v>
      </c>
      <c r="C262" s="9" t="s">
        <v>175</v>
      </c>
      <c r="D262" s="10"/>
    </row>
    <row r="263" spans="1:4" s="11" customFormat="1" ht="14.85" customHeight="1">
      <c r="A263" s="8">
        <v>45686</v>
      </c>
      <c r="B263" s="192">
        <v>193600</v>
      </c>
      <c r="C263" s="9" t="s">
        <v>176</v>
      </c>
      <c r="D263" s="10"/>
    </row>
    <row r="264" spans="1:4" s="11" customFormat="1" ht="14.85" customHeight="1">
      <c r="A264" s="8">
        <v>45686</v>
      </c>
      <c r="B264" s="192">
        <v>96800</v>
      </c>
      <c r="C264" s="9" t="s">
        <v>176</v>
      </c>
      <c r="D264" s="10"/>
    </row>
    <row r="265" spans="1:4" s="11" customFormat="1" ht="14.85" customHeight="1">
      <c r="A265" s="8">
        <v>45686</v>
      </c>
      <c r="B265" s="192">
        <v>71197.5</v>
      </c>
      <c r="C265" s="9" t="s">
        <v>165</v>
      </c>
      <c r="D265" s="10"/>
    </row>
    <row r="266" spans="1:4" s="11" customFormat="1" ht="14.85" customHeight="1">
      <c r="A266" s="8">
        <v>45686</v>
      </c>
      <c r="B266" s="192">
        <v>153781.07</v>
      </c>
      <c r="C266" s="9" t="s">
        <v>177</v>
      </c>
      <c r="D266" s="10"/>
    </row>
    <row r="267" spans="1:4" s="11" customFormat="1" ht="14.85" customHeight="1">
      <c r="A267" s="8">
        <v>45686</v>
      </c>
      <c r="B267" s="192">
        <v>3303205.5</v>
      </c>
      <c r="C267" s="9" t="s">
        <v>178</v>
      </c>
      <c r="D267" s="10"/>
    </row>
    <row r="268" spans="1:4" s="11" customFormat="1" ht="14.85" customHeight="1">
      <c r="A268" s="8">
        <v>45686</v>
      </c>
      <c r="B268" s="192">
        <v>12631695.199999999</v>
      </c>
      <c r="C268" s="9" t="s">
        <v>179</v>
      </c>
      <c r="D268" s="10"/>
    </row>
    <row r="269" spans="1:4" s="11" customFormat="1" ht="14.85" customHeight="1">
      <c r="A269" s="8">
        <v>45686</v>
      </c>
      <c r="B269" s="192">
        <v>3250000</v>
      </c>
      <c r="C269" s="9" t="s">
        <v>180</v>
      </c>
      <c r="D269" s="10"/>
    </row>
    <row r="270" spans="1:4" s="11" customFormat="1" ht="14.85" customHeight="1">
      <c r="A270" s="8">
        <v>45686</v>
      </c>
      <c r="B270" s="192">
        <v>3550000</v>
      </c>
      <c r="C270" s="9" t="s">
        <v>181</v>
      </c>
      <c r="D270" s="10"/>
    </row>
    <row r="271" spans="1:4" s="11" customFormat="1" ht="14.85" customHeight="1">
      <c r="A271" s="8">
        <v>45686</v>
      </c>
      <c r="B271" s="192">
        <v>628110</v>
      </c>
      <c r="C271" s="9" t="s">
        <v>182</v>
      </c>
      <c r="D271" s="10"/>
    </row>
    <row r="272" spans="1:4" s="11" customFormat="1" ht="14.85" customHeight="1">
      <c r="A272" s="8">
        <v>45686</v>
      </c>
      <c r="B272" s="192">
        <v>3384000</v>
      </c>
      <c r="C272" s="9" t="s">
        <v>183</v>
      </c>
      <c r="D272" s="10"/>
    </row>
    <row r="273" spans="1:4" s="11" customFormat="1" ht="14.85" customHeight="1">
      <c r="A273" s="8">
        <v>45686</v>
      </c>
      <c r="B273" s="192">
        <v>5750</v>
      </c>
      <c r="C273" s="9" t="s">
        <v>184</v>
      </c>
      <c r="D273" s="10"/>
    </row>
    <row r="274" spans="1:4" s="11" customFormat="1" ht="14.85" customHeight="1">
      <c r="A274" s="8">
        <v>45686</v>
      </c>
      <c r="B274" s="192">
        <v>17435</v>
      </c>
      <c r="C274" s="9" t="s">
        <v>185</v>
      </c>
      <c r="D274" s="10"/>
    </row>
    <row r="275" spans="1:4" s="11" customFormat="1" ht="14.85" customHeight="1">
      <c r="A275" s="8">
        <v>45686</v>
      </c>
      <c r="B275" s="192">
        <v>74330</v>
      </c>
      <c r="C275" s="9" t="s">
        <v>186</v>
      </c>
      <c r="D275" s="10"/>
    </row>
    <row r="276" spans="1:4" s="11" customFormat="1" ht="14.85" customHeight="1">
      <c r="A276" s="8">
        <v>45686</v>
      </c>
      <c r="B276" s="192">
        <v>29480</v>
      </c>
      <c r="C276" s="9" t="s">
        <v>187</v>
      </c>
      <c r="D276" s="10"/>
    </row>
    <row r="277" spans="1:4" s="11" customFormat="1" ht="14.85" customHeight="1">
      <c r="A277" s="8">
        <v>45686</v>
      </c>
      <c r="B277" s="192">
        <v>15135</v>
      </c>
      <c r="C277" s="9" t="s">
        <v>188</v>
      </c>
      <c r="D277" s="10"/>
    </row>
    <row r="278" spans="1:4" s="11" customFormat="1" ht="14.85" customHeight="1">
      <c r="A278" s="8">
        <v>45686</v>
      </c>
      <c r="B278" s="192">
        <v>206147.5</v>
      </c>
      <c r="C278" s="9" t="s">
        <v>189</v>
      </c>
      <c r="D278" s="10"/>
    </row>
    <row r="279" spans="1:4" s="11" customFormat="1" ht="14.85" customHeight="1">
      <c r="A279" s="8">
        <v>45686</v>
      </c>
      <c r="B279" s="192">
        <v>1125640</v>
      </c>
      <c r="C279" s="9" t="s">
        <v>190</v>
      </c>
      <c r="D279" s="10"/>
    </row>
    <row r="280" spans="1:4" s="11" customFormat="1" ht="14.85" customHeight="1">
      <c r="A280" s="8">
        <v>45688</v>
      </c>
      <c r="B280" s="192">
        <v>235000</v>
      </c>
      <c r="C280" s="9" t="s">
        <v>191</v>
      </c>
      <c r="D280" s="10"/>
    </row>
    <row r="281" spans="1:4" s="11" customFormat="1" ht="14.85" customHeight="1">
      <c r="A281" s="8">
        <v>45688</v>
      </c>
      <c r="B281" s="192">
        <v>355300</v>
      </c>
      <c r="C281" s="9" t="s">
        <v>192</v>
      </c>
      <c r="D281" s="10"/>
    </row>
    <row r="282" spans="1:4" s="11" customFormat="1" ht="14.85" customHeight="1">
      <c r="A282" s="8">
        <v>45688</v>
      </c>
      <c r="B282" s="192">
        <v>2400000</v>
      </c>
      <c r="C282" s="9" t="s">
        <v>193</v>
      </c>
      <c r="D282" s="10"/>
    </row>
    <row r="283" spans="1:4" s="11" customFormat="1" ht="14.85" customHeight="1">
      <c r="A283" s="8">
        <v>45688</v>
      </c>
      <c r="B283" s="192">
        <v>2200000</v>
      </c>
      <c r="C283" s="9" t="s">
        <v>194</v>
      </c>
      <c r="D283" s="10"/>
    </row>
    <row r="284" spans="1:4" s="11" customFormat="1" ht="14.85" customHeight="1">
      <c r="A284" s="8">
        <v>45688</v>
      </c>
      <c r="B284" s="192">
        <v>11139.3</v>
      </c>
      <c r="C284" s="9" t="s">
        <v>195</v>
      </c>
      <c r="D284" s="10"/>
    </row>
    <row r="285" spans="1:4" s="11" customFormat="1" ht="14.85" customHeight="1">
      <c r="A285" s="8">
        <v>45688</v>
      </c>
      <c r="B285" s="192">
        <v>150684.26999999999</v>
      </c>
      <c r="C285" s="9" t="s">
        <v>196</v>
      </c>
      <c r="D285" s="10"/>
    </row>
    <row r="286" spans="1:4" s="11" customFormat="1" ht="14.85" customHeight="1">
      <c r="A286" s="8">
        <v>45688</v>
      </c>
      <c r="B286" s="192">
        <v>150684.26999999999</v>
      </c>
      <c r="C286" s="9" t="s">
        <v>197</v>
      </c>
      <c r="D286" s="10"/>
    </row>
    <row r="287" spans="1:4" s="11" customFormat="1" ht="14.85" customHeight="1">
      <c r="A287" s="8">
        <v>45688</v>
      </c>
      <c r="B287" s="192">
        <v>30398.81</v>
      </c>
      <c r="C287" s="9" t="s">
        <v>198</v>
      </c>
      <c r="D287" s="10"/>
    </row>
    <row r="288" spans="1:4" s="11" customFormat="1" ht="14.85" customHeight="1">
      <c r="A288" s="8">
        <v>45688</v>
      </c>
      <c r="B288" s="192">
        <v>227170.87</v>
      </c>
      <c r="C288" s="9" t="s">
        <v>199</v>
      </c>
      <c r="D288" s="10"/>
    </row>
    <row r="289" spans="1:4" s="11" customFormat="1" ht="14.85" customHeight="1">
      <c r="A289" s="8">
        <v>45688</v>
      </c>
      <c r="B289" s="192">
        <v>277170.87</v>
      </c>
      <c r="C289" s="9" t="s">
        <v>200</v>
      </c>
      <c r="D289" s="10"/>
    </row>
    <row r="290" spans="1:4" s="11" customFormat="1" ht="14.85" customHeight="1">
      <c r="A290" s="8">
        <v>45688</v>
      </c>
      <c r="B290" s="192">
        <v>6106.58</v>
      </c>
      <c r="C290" s="9" t="s">
        <v>201</v>
      </c>
      <c r="D290" s="10"/>
    </row>
    <row r="291" spans="1:4" s="11" customFormat="1" ht="14.85" customHeight="1">
      <c r="A291" s="8">
        <v>45688</v>
      </c>
      <c r="B291" s="192">
        <v>5000000</v>
      </c>
      <c r="C291" s="9" t="s">
        <v>202</v>
      </c>
      <c r="D291" s="10"/>
    </row>
    <row r="292" spans="1:4" s="11" customFormat="1" ht="14.85" customHeight="1">
      <c r="A292" s="8">
        <v>45688</v>
      </c>
      <c r="B292" s="192">
        <v>5000000</v>
      </c>
      <c r="C292" s="9" t="s">
        <v>202</v>
      </c>
      <c r="D292" s="10"/>
    </row>
    <row r="293" spans="1:4" s="11" customFormat="1" ht="14.85" customHeight="1">
      <c r="A293" s="8">
        <v>45688</v>
      </c>
      <c r="B293" s="192">
        <v>5000000</v>
      </c>
      <c r="C293" s="9" t="s">
        <v>203</v>
      </c>
      <c r="D293" s="10"/>
    </row>
    <row r="294" spans="1:4" s="11" customFormat="1" ht="14.85" customHeight="1">
      <c r="A294" s="8">
        <v>45688</v>
      </c>
      <c r="B294" s="192">
        <v>5000000</v>
      </c>
      <c r="C294" s="9" t="s">
        <v>203</v>
      </c>
      <c r="D294" s="10"/>
    </row>
    <row r="295" spans="1:4" s="11" customFormat="1" ht="14.85" customHeight="1">
      <c r="A295" s="8">
        <v>45688</v>
      </c>
      <c r="B295" s="192">
        <v>24230</v>
      </c>
      <c r="C295" s="9" t="s">
        <v>204</v>
      </c>
      <c r="D295" s="10"/>
    </row>
    <row r="296" spans="1:4" s="11" customFormat="1" ht="14.85" customHeight="1">
      <c r="A296" s="8">
        <v>45688</v>
      </c>
      <c r="B296" s="192">
        <v>1494800</v>
      </c>
      <c r="C296" s="9" t="s">
        <v>205</v>
      </c>
      <c r="D296" s="10"/>
    </row>
    <row r="297" spans="1:4" s="11" customFormat="1" ht="14.85" customHeight="1">
      <c r="A297" s="8">
        <v>45688</v>
      </c>
      <c r="B297" s="192">
        <v>374000</v>
      </c>
      <c r="C297" s="9" t="s">
        <v>206</v>
      </c>
      <c r="D297" s="10"/>
    </row>
    <row r="298" spans="1:4" s="15" customFormat="1" ht="14.85" customHeight="1">
      <c r="A298" s="12">
        <v>45688</v>
      </c>
      <c r="B298" s="193">
        <f>7650004.02+46299.98</f>
        <v>7696304</v>
      </c>
      <c r="C298" s="13" t="s">
        <v>207</v>
      </c>
      <c r="D298" s="14"/>
    </row>
    <row r="299" spans="1:4" ht="14.85" customHeight="1">
      <c r="A299" s="16"/>
      <c r="B299" s="191">
        <f>SUM(B3:B298)</f>
        <v>130464876.72000001</v>
      </c>
      <c r="C299" s="17" t="s">
        <v>208</v>
      </c>
    </row>
    <row r="300" spans="1:4" s="21" customFormat="1" ht="14.85" customHeight="1">
      <c r="A300" s="18">
        <v>45691</v>
      </c>
      <c r="B300" s="194">
        <v>56200</v>
      </c>
      <c r="C300" s="19" t="s">
        <v>209</v>
      </c>
      <c r="D300" s="20"/>
    </row>
    <row r="301" spans="1:4" s="21" customFormat="1" ht="14.85" customHeight="1">
      <c r="A301" s="18">
        <v>45691</v>
      </c>
      <c r="B301" s="194">
        <v>52545</v>
      </c>
      <c r="C301" s="19" t="s">
        <v>210</v>
      </c>
      <c r="D301" s="20"/>
    </row>
    <row r="302" spans="1:4" s="21" customFormat="1" ht="14.85" customHeight="1">
      <c r="A302" s="18">
        <v>45691</v>
      </c>
      <c r="B302" s="194">
        <v>201.5</v>
      </c>
      <c r="C302" s="19" t="s">
        <v>211</v>
      </c>
      <c r="D302" s="20"/>
    </row>
    <row r="303" spans="1:4" s="21" customFormat="1" ht="14.85" customHeight="1">
      <c r="A303" s="18">
        <v>45691</v>
      </c>
      <c r="B303" s="194">
        <v>48422.22</v>
      </c>
      <c r="C303" s="19" t="s">
        <v>212</v>
      </c>
      <c r="D303" s="20"/>
    </row>
    <row r="304" spans="1:4" s="21" customFormat="1" ht="14.85" customHeight="1">
      <c r="A304" s="18">
        <v>45691</v>
      </c>
      <c r="B304" s="194">
        <v>75040</v>
      </c>
      <c r="C304" s="19" t="s">
        <v>213</v>
      </c>
      <c r="D304" s="20"/>
    </row>
    <row r="305" spans="1:4" s="21" customFormat="1" ht="14.85" customHeight="1">
      <c r="A305" s="18">
        <v>45691</v>
      </c>
      <c r="B305" s="194">
        <v>57120</v>
      </c>
      <c r="C305" s="19" t="s">
        <v>214</v>
      </c>
      <c r="D305" s="20"/>
    </row>
    <row r="306" spans="1:4" s="21" customFormat="1" ht="14.85" customHeight="1">
      <c r="A306" s="18">
        <v>45693</v>
      </c>
      <c r="B306" s="194">
        <v>8800</v>
      </c>
      <c r="C306" s="19" t="s">
        <v>215</v>
      </c>
      <c r="D306" s="20"/>
    </row>
    <row r="307" spans="1:4" s="21" customFormat="1" ht="14.85" customHeight="1">
      <c r="A307" s="18">
        <v>45693</v>
      </c>
      <c r="B307" s="194">
        <v>18510</v>
      </c>
      <c r="C307" s="19" t="s">
        <v>216</v>
      </c>
      <c r="D307" s="20"/>
    </row>
    <row r="308" spans="1:4" s="21" customFormat="1" ht="14.85" customHeight="1">
      <c r="A308" s="18">
        <v>45693</v>
      </c>
      <c r="B308" s="194">
        <v>1500000</v>
      </c>
      <c r="C308" s="19" t="s">
        <v>217</v>
      </c>
      <c r="D308" s="20"/>
    </row>
    <row r="309" spans="1:4" s="21" customFormat="1" ht="14.85" customHeight="1">
      <c r="A309" s="18">
        <v>45693</v>
      </c>
      <c r="B309" s="194">
        <v>6950000</v>
      </c>
      <c r="C309" s="19" t="s">
        <v>218</v>
      </c>
      <c r="D309" s="20"/>
    </row>
    <row r="310" spans="1:4" s="21" customFormat="1" ht="14.85" customHeight="1">
      <c r="A310" s="18">
        <v>45693</v>
      </c>
      <c r="B310" s="194">
        <v>206000</v>
      </c>
      <c r="C310" s="19" t="s">
        <v>219</v>
      </c>
      <c r="D310" s="20"/>
    </row>
    <row r="311" spans="1:4" s="21" customFormat="1" ht="14.85" customHeight="1">
      <c r="A311" s="18">
        <v>45693</v>
      </c>
      <c r="B311" s="194">
        <v>35964</v>
      </c>
      <c r="C311" s="19" t="s">
        <v>220</v>
      </c>
      <c r="D311" s="20"/>
    </row>
    <row r="312" spans="1:4" s="21" customFormat="1" ht="14.85" customHeight="1">
      <c r="A312" s="18">
        <v>45693</v>
      </c>
      <c r="B312" s="194">
        <v>36630</v>
      </c>
      <c r="C312" s="19" t="s">
        <v>220</v>
      </c>
      <c r="D312" s="20"/>
    </row>
    <row r="313" spans="1:4" s="21" customFormat="1" ht="14.85" customHeight="1">
      <c r="A313" s="18">
        <v>45693</v>
      </c>
      <c r="B313" s="194">
        <v>1613779.2</v>
      </c>
      <c r="C313" s="19" t="s">
        <v>172</v>
      </c>
      <c r="D313" s="20"/>
    </row>
    <row r="314" spans="1:4" s="21" customFormat="1" ht="14.85" customHeight="1">
      <c r="A314" s="18">
        <v>45693</v>
      </c>
      <c r="B314" s="194">
        <v>67840</v>
      </c>
      <c r="C314" s="19" t="s">
        <v>221</v>
      </c>
      <c r="D314" s="20"/>
    </row>
    <row r="315" spans="1:4" s="21" customFormat="1" ht="14.85" customHeight="1">
      <c r="A315" s="18">
        <v>45693</v>
      </c>
      <c r="B315" s="194">
        <v>91171.33</v>
      </c>
      <c r="C315" s="19" t="s">
        <v>222</v>
      </c>
      <c r="D315" s="20"/>
    </row>
    <row r="316" spans="1:4" s="21" customFormat="1" ht="14.85" customHeight="1">
      <c r="A316" s="18">
        <v>45693</v>
      </c>
      <c r="B316" s="194">
        <v>35519</v>
      </c>
      <c r="C316" s="19" t="s">
        <v>147</v>
      </c>
      <c r="D316" s="20"/>
    </row>
    <row r="317" spans="1:4" s="21" customFormat="1" ht="14.85" customHeight="1">
      <c r="A317" s="18">
        <v>45693</v>
      </c>
      <c r="B317" s="194">
        <v>113189.18</v>
      </c>
      <c r="C317" s="19" t="s">
        <v>223</v>
      </c>
      <c r="D317" s="20"/>
    </row>
    <row r="318" spans="1:4" s="21" customFormat="1" ht="14.85" customHeight="1">
      <c r="A318" s="18">
        <v>45693</v>
      </c>
      <c r="B318" s="194">
        <v>5000000</v>
      </c>
      <c r="C318" s="19" t="s">
        <v>202</v>
      </c>
      <c r="D318" s="20"/>
    </row>
    <row r="319" spans="1:4" s="21" customFormat="1" ht="14.85" customHeight="1">
      <c r="A319" s="18">
        <v>45693</v>
      </c>
      <c r="B319" s="194">
        <v>115.88</v>
      </c>
      <c r="C319" s="19" t="s">
        <v>224</v>
      </c>
      <c r="D319" s="20"/>
    </row>
    <row r="320" spans="1:4" s="21" customFormat="1" ht="14.85" customHeight="1">
      <c r="A320" s="18">
        <v>45693</v>
      </c>
      <c r="B320" s="194">
        <v>89000</v>
      </c>
      <c r="C320" s="19" t="s">
        <v>225</v>
      </c>
      <c r="D320" s="20"/>
    </row>
    <row r="321" spans="1:4" s="21" customFormat="1" ht="14.85" customHeight="1">
      <c r="A321" s="18">
        <v>45693</v>
      </c>
      <c r="B321" s="194">
        <v>198450</v>
      </c>
      <c r="C321" s="19" t="s">
        <v>226</v>
      </c>
      <c r="D321" s="20"/>
    </row>
    <row r="322" spans="1:4" s="21" customFormat="1" ht="14.85" customHeight="1">
      <c r="A322" s="18">
        <v>45693</v>
      </c>
      <c r="B322" s="194">
        <v>2880</v>
      </c>
      <c r="C322" s="19" t="s">
        <v>227</v>
      </c>
      <c r="D322" s="20"/>
    </row>
    <row r="323" spans="1:4" s="21" customFormat="1" ht="14.85" customHeight="1">
      <c r="A323" s="18">
        <v>45693</v>
      </c>
      <c r="B323" s="194">
        <v>26200</v>
      </c>
      <c r="C323" s="19" t="s">
        <v>228</v>
      </c>
      <c r="D323" s="20"/>
    </row>
    <row r="324" spans="1:4" s="21" customFormat="1" ht="14.85" customHeight="1">
      <c r="A324" s="18">
        <v>45695</v>
      </c>
      <c r="B324" s="194">
        <v>25945.61</v>
      </c>
      <c r="C324" s="19" t="s">
        <v>229</v>
      </c>
      <c r="D324" s="20"/>
    </row>
    <row r="325" spans="1:4" s="21" customFormat="1" ht="14.85" customHeight="1">
      <c r="A325" s="18">
        <v>45695</v>
      </c>
      <c r="B325" s="194">
        <v>422280</v>
      </c>
      <c r="C325" s="19" t="s">
        <v>230</v>
      </c>
      <c r="D325" s="20"/>
    </row>
    <row r="326" spans="1:4" s="21" customFormat="1" ht="14.85" customHeight="1">
      <c r="A326" s="18">
        <v>45695</v>
      </c>
      <c r="B326" s="194">
        <v>102000</v>
      </c>
      <c r="C326" s="19" t="s">
        <v>129</v>
      </c>
      <c r="D326" s="20"/>
    </row>
    <row r="327" spans="1:4" s="21" customFormat="1" ht="14.85" customHeight="1">
      <c r="A327" s="18">
        <v>45695</v>
      </c>
      <c r="B327" s="194">
        <v>866237.02</v>
      </c>
      <c r="C327" s="19" t="s">
        <v>231</v>
      </c>
      <c r="D327" s="20"/>
    </row>
    <row r="328" spans="1:4" s="21" customFormat="1" ht="14.85" customHeight="1">
      <c r="A328" s="18">
        <v>45695</v>
      </c>
      <c r="B328" s="194">
        <v>48422.22</v>
      </c>
      <c r="C328" s="19" t="s">
        <v>232</v>
      </c>
      <c r="D328" s="20"/>
    </row>
    <row r="329" spans="1:4" s="21" customFormat="1" ht="14.85" customHeight="1">
      <c r="A329" s="18">
        <v>45695</v>
      </c>
      <c r="B329" s="194">
        <v>405437.45</v>
      </c>
      <c r="C329" s="19" t="s">
        <v>233</v>
      </c>
      <c r="D329" s="20"/>
    </row>
    <row r="330" spans="1:4" s="21" customFormat="1" ht="14.85" customHeight="1">
      <c r="A330" s="18">
        <v>45695</v>
      </c>
      <c r="B330" s="194">
        <v>306000</v>
      </c>
      <c r="C330" s="19" t="s">
        <v>234</v>
      </c>
      <c r="D330" s="20"/>
    </row>
    <row r="331" spans="1:4" s="21" customFormat="1" ht="14.85" customHeight="1">
      <c r="A331" s="18">
        <v>45695</v>
      </c>
      <c r="B331" s="194">
        <v>102000</v>
      </c>
      <c r="C331" s="19" t="s">
        <v>234</v>
      </c>
      <c r="D331" s="20"/>
    </row>
    <row r="332" spans="1:4" s="21" customFormat="1" ht="14.85" customHeight="1">
      <c r="A332" s="18">
        <v>45695</v>
      </c>
      <c r="B332" s="194">
        <v>182807.75</v>
      </c>
      <c r="C332" s="19" t="s">
        <v>131</v>
      </c>
      <c r="D332" s="20"/>
    </row>
    <row r="333" spans="1:4" s="21" customFormat="1" ht="14.85" customHeight="1">
      <c r="A333" s="18">
        <v>45695</v>
      </c>
      <c r="B333" s="194">
        <v>58850</v>
      </c>
      <c r="C333" s="19" t="s">
        <v>235</v>
      </c>
      <c r="D333" s="20"/>
    </row>
    <row r="334" spans="1:4" s="21" customFormat="1" ht="14.85" customHeight="1">
      <c r="A334" s="18">
        <v>45695</v>
      </c>
      <c r="B334" s="194">
        <v>306000</v>
      </c>
      <c r="C334" s="19" t="s">
        <v>129</v>
      </c>
      <c r="D334" s="20"/>
    </row>
    <row r="335" spans="1:4" s="21" customFormat="1" ht="14.85" customHeight="1">
      <c r="A335" s="18">
        <v>45695</v>
      </c>
      <c r="B335" s="194">
        <v>720000</v>
      </c>
      <c r="C335" s="19" t="s">
        <v>138</v>
      </c>
      <c r="D335" s="20"/>
    </row>
    <row r="336" spans="1:4" s="21" customFormat="1" ht="14.85" customHeight="1">
      <c r="A336" s="18">
        <v>45698</v>
      </c>
      <c r="B336" s="194">
        <v>46009.7</v>
      </c>
      <c r="C336" s="19" t="s">
        <v>128</v>
      </c>
      <c r="D336" s="20"/>
    </row>
    <row r="337" spans="1:4" s="21" customFormat="1" ht="14.85" customHeight="1">
      <c r="A337" s="18">
        <v>45698</v>
      </c>
      <c r="B337" s="194">
        <v>69014.55</v>
      </c>
      <c r="C337" s="19" t="s">
        <v>128</v>
      </c>
      <c r="D337" s="20"/>
    </row>
    <row r="338" spans="1:4" s="21" customFormat="1" ht="14.85" customHeight="1">
      <c r="A338" s="18">
        <v>45698</v>
      </c>
      <c r="B338" s="194">
        <v>137649.60000000001</v>
      </c>
      <c r="C338" s="19" t="s">
        <v>137</v>
      </c>
      <c r="D338" s="20"/>
    </row>
    <row r="339" spans="1:4" s="21" customFormat="1" ht="14.85" customHeight="1">
      <c r="A339" s="18">
        <v>45698</v>
      </c>
      <c r="B339" s="194">
        <v>91766.399999999994</v>
      </c>
      <c r="C339" s="19" t="s">
        <v>140</v>
      </c>
      <c r="D339" s="20"/>
    </row>
    <row r="340" spans="1:4" s="21" customFormat="1" ht="14.85" customHeight="1">
      <c r="A340" s="18">
        <v>45698</v>
      </c>
      <c r="B340" s="194">
        <v>92019.4</v>
      </c>
      <c r="C340" s="19" t="s">
        <v>128</v>
      </c>
      <c r="D340" s="20"/>
    </row>
    <row r="341" spans="1:4" s="21" customFormat="1" ht="14.85" customHeight="1">
      <c r="A341" s="18">
        <v>45698</v>
      </c>
      <c r="B341" s="194">
        <v>46009.7</v>
      </c>
      <c r="C341" s="19" t="s">
        <v>128</v>
      </c>
      <c r="D341" s="20"/>
    </row>
    <row r="342" spans="1:4" s="21" customFormat="1" ht="14.85" customHeight="1">
      <c r="A342" s="18">
        <v>45698</v>
      </c>
      <c r="B342" s="194">
        <v>321182.40000000002</v>
      </c>
      <c r="C342" s="19" t="s">
        <v>137</v>
      </c>
      <c r="D342" s="20"/>
    </row>
    <row r="343" spans="1:4" s="21" customFormat="1" ht="14.85" customHeight="1">
      <c r="A343" s="18">
        <v>45698</v>
      </c>
      <c r="B343" s="194">
        <v>193600</v>
      </c>
      <c r="C343" s="19" t="s">
        <v>176</v>
      </c>
      <c r="D343" s="20"/>
    </row>
    <row r="344" spans="1:4" s="21" customFormat="1" ht="14.85" customHeight="1">
      <c r="A344" s="18">
        <v>45698</v>
      </c>
      <c r="B344" s="194">
        <v>5040</v>
      </c>
      <c r="C344" s="19" t="s">
        <v>236</v>
      </c>
      <c r="D344" s="20"/>
    </row>
    <row r="345" spans="1:4" s="21" customFormat="1" ht="14.85" customHeight="1">
      <c r="A345" s="18">
        <v>45698</v>
      </c>
      <c r="B345" s="194">
        <v>17157.53</v>
      </c>
      <c r="C345" s="19" t="s">
        <v>29</v>
      </c>
      <c r="D345" s="20"/>
    </row>
    <row r="346" spans="1:4" s="21" customFormat="1" ht="14.85" customHeight="1">
      <c r="A346" s="18">
        <v>45698</v>
      </c>
      <c r="B346" s="194">
        <v>3362600</v>
      </c>
      <c r="C346" s="19" t="s">
        <v>237</v>
      </c>
      <c r="D346" s="20"/>
    </row>
    <row r="347" spans="1:4" s="21" customFormat="1" ht="14.85" customHeight="1">
      <c r="A347" s="18">
        <v>45698</v>
      </c>
      <c r="B347" s="194">
        <v>69995.64</v>
      </c>
      <c r="C347" s="19" t="s">
        <v>164</v>
      </c>
      <c r="D347" s="20"/>
    </row>
    <row r="348" spans="1:4" s="21" customFormat="1" ht="14.85" customHeight="1">
      <c r="A348" s="18">
        <v>45698</v>
      </c>
      <c r="B348" s="194">
        <v>28997.759999999998</v>
      </c>
      <c r="C348" s="19" t="s">
        <v>126</v>
      </c>
      <c r="D348" s="20"/>
    </row>
    <row r="349" spans="1:4" s="21" customFormat="1" ht="14.85" customHeight="1">
      <c r="A349" s="18">
        <v>45698</v>
      </c>
      <c r="B349" s="194">
        <v>24164.799999999999</v>
      </c>
      <c r="C349" s="19" t="s">
        <v>126</v>
      </c>
      <c r="D349" s="20"/>
    </row>
    <row r="350" spans="1:4" s="21" customFormat="1" ht="14.85" customHeight="1">
      <c r="A350" s="18">
        <v>45698</v>
      </c>
      <c r="B350" s="194">
        <v>632591.07999999996</v>
      </c>
      <c r="C350" s="19" t="s">
        <v>166</v>
      </c>
      <c r="D350" s="20"/>
    </row>
    <row r="351" spans="1:4" s="21" customFormat="1" ht="14.85" customHeight="1">
      <c r="A351" s="18">
        <v>45698</v>
      </c>
      <c r="B351" s="194">
        <v>38663.68</v>
      </c>
      <c r="C351" s="19" t="s">
        <v>126</v>
      </c>
      <c r="D351" s="20"/>
    </row>
    <row r="352" spans="1:4" s="21" customFormat="1" ht="14.85" customHeight="1">
      <c r="A352" s="18">
        <v>45698</v>
      </c>
      <c r="B352" s="194">
        <v>81427.199999999997</v>
      </c>
      <c r="C352" s="19" t="s">
        <v>60</v>
      </c>
      <c r="D352" s="20"/>
    </row>
    <row r="353" spans="1:4" s="21" customFormat="1" ht="14.85" customHeight="1">
      <c r="A353" s="18">
        <v>45698</v>
      </c>
      <c r="B353" s="194">
        <v>102000</v>
      </c>
      <c r="C353" s="19" t="s">
        <v>234</v>
      </c>
      <c r="D353" s="20"/>
    </row>
    <row r="354" spans="1:4" s="21" customFormat="1" ht="14.85" customHeight="1">
      <c r="A354" s="18">
        <v>45698</v>
      </c>
      <c r="B354" s="194">
        <v>54000</v>
      </c>
      <c r="C354" s="19" t="s">
        <v>130</v>
      </c>
      <c r="D354" s="20"/>
    </row>
    <row r="355" spans="1:4" s="21" customFormat="1" ht="14.85" customHeight="1">
      <c r="A355" s="18">
        <v>45698</v>
      </c>
      <c r="B355" s="194">
        <v>54000</v>
      </c>
      <c r="C355" s="19" t="s">
        <v>130</v>
      </c>
      <c r="D355" s="20"/>
    </row>
    <row r="356" spans="1:4" s="21" customFormat="1" ht="14.85" customHeight="1">
      <c r="A356" s="18">
        <v>45698</v>
      </c>
      <c r="B356" s="194">
        <v>91171.33</v>
      </c>
      <c r="C356" s="19" t="s">
        <v>41</v>
      </c>
      <c r="D356" s="20"/>
    </row>
    <row r="357" spans="1:4" s="21" customFormat="1" ht="14.85" customHeight="1">
      <c r="A357" s="18">
        <v>45698</v>
      </c>
      <c r="B357" s="194">
        <v>180181.66</v>
      </c>
      <c r="C357" s="19" t="s">
        <v>238</v>
      </c>
      <c r="D357" s="20"/>
    </row>
    <row r="358" spans="1:4" s="21" customFormat="1" ht="14.85" customHeight="1">
      <c r="A358" s="18">
        <v>45698</v>
      </c>
      <c r="B358" s="194">
        <v>113189.18</v>
      </c>
      <c r="C358" s="19" t="s">
        <v>239</v>
      </c>
      <c r="D358" s="20"/>
    </row>
    <row r="359" spans="1:4" s="21" customFormat="1" ht="14.85" customHeight="1">
      <c r="A359" s="18">
        <v>45698</v>
      </c>
      <c r="B359" s="194">
        <v>98805.34</v>
      </c>
      <c r="C359" s="19" t="s">
        <v>240</v>
      </c>
      <c r="D359" s="20"/>
    </row>
    <row r="360" spans="1:4" s="21" customFormat="1" ht="14.85" customHeight="1">
      <c r="A360" s="18">
        <v>45698</v>
      </c>
      <c r="B360" s="194">
        <v>28270</v>
      </c>
      <c r="C360" s="19" t="s">
        <v>241</v>
      </c>
      <c r="D360" s="20"/>
    </row>
    <row r="361" spans="1:4" s="21" customFormat="1" ht="14.85" customHeight="1">
      <c r="A361" s="18">
        <v>45698</v>
      </c>
      <c r="B361" s="194">
        <v>12316.37</v>
      </c>
      <c r="C361" s="19" t="s">
        <v>242</v>
      </c>
      <c r="D361" s="20"/>
    </row>
    <row r="362" spans="1:4" s="21" customFormat="1" ht="14.85" customHeight="1">
      <c r="A362" s="18">
        <v>45698</v>
      </c>
      <c r="B362" s="194">
        <v>13420.11</v>
      </c>
      <c r="C362" s="19" t="s">
        <v>243</v>
      </c>
      <c r="D362" s="20"/>
    </row>
    <row r="363" spans="1:4" s="21" customFormat="1" ht="14.85" customHeight="1">
      <c r="A363" s="18">
        <v>45698</v>
      </c>
      <c r="B363" s="194">
        <v>59546.95</v>
      </c>
      <c r="C363" s="19" t="s">
        <v>244</v>
      </c>
      <c r="D363" s="20"/>
    </row>
    <row r="364" spans="1:4" s="21" customFormat="1" ht="14.85" customHeight="1">
      <c r="A364" s="18">
        <v>45698</v>
      </c>
      <c r="B364" s="194">
        <v>9323</v>
      </c>
      <c r="C364" s="19" t="s">
        <v>245</v>
      </c>
      <c r="D364" s="20"/>
    </row>
    <row r="365" spans="1:4" s="21" customFormat="1" ht="14.85" customHeight="1">
      <c r="A365" s="18">
        <v>45699</v>
      </c>
      <c r="B365" s="194">
        <v>13275</v>
      </c>
      <c r="C365" s="19" t="s">
        <v>246</v>
      </c>
      <c r="D365" s="20"/>
    </row>
    <row r="366" spans="1:4" s="21" customFormat="1" ht="14.85" customHeight="1">
      <c r="A366" s="18">
        <v>45700</v>
      </c>
      <c r="B366" s="194">
        <v>115024.25</v>
      </c>
      <c r="C366" s="19" t="s">
        <v>128</v>
      </c>
      <c r="D366" s="20"/>
    </row>
    <row r="367" spans="1:4" s="21" customFormat="1" ht="14.85" customHeight="1">
      <c r="A367" s="18">
        <v>45700</v>
      </c>
      <c r="B367" s="194">
        <v>46009.7</v>
      </c>
      <c r="C367" s="19" t="s">
        <v>128</v>
      </c>
      <c r="D367" s="20"/>
    </row>
    <row r="368" spans="1:4" s="21" customFormat="1" ht="14.85" customHeight="1">
      <c r="A368" s="18">
        <v>45700</v>
      </c>
      <c r="B368" s="194">
        <v>87780</v>
      </c>
      <c r="C368" s="19" t="s">
        <v>247</v>
      </c>
      <c r="D368" s="20"/>
    </row>
    <row r="369" spans="1:4" s="21" customFormat="1" ht="14.85" customHeight="1">
      <c r="A369" s="18">
        <v>45700</v>
      </c>
      <c r="B369" s="194">
        <v>67580</v>
      </c>
      <c r="C369" s="19" t="s">
        <v>248</v>
      </c>
      <c r="D369" s="20"/>
    </row>
    <row r="370" spans="1:4" s="21" customFormat="1" ht="14.85" customHeight="1">
      <c r="A370" s="18">
        <v>45700</v>
      </c>
      <c r="B370" s="194">
        <v>122080</v>
      </c>
      <c r="C370" s="19" t="s">
        <v>249</v>
      </c>
      <c r="D370" s="20"/>
    </row>
    <row r="371" spans="1:4" s="21" customFormat="1" ht="14.85" customHeight="1">
      <c r="A371" s="18">
        <v>45700</v>
      </c>
      <c r="B371" s="194">
        <v>990000</v>
      </c>
      <c r="C371" s="19" t="s">
        <v>250</v>
      </c>
      <c r="D371" s="20"/>
    </row>
    <row r="372" spans="1:4" s="21" customFormat="1" ht="14.85" customHeight="1">
      <c r="A372" s="18">
        <v>45700</v>
      </c>
      <c r="B372" s="194">
        <v>200871.2</v>
      </c>
      <c r="C372" s="19" t="s">
        <v>251</v>
      </c>
      <c r="D372" s="20"/>
    </row>
    <row r="373" spans="1:4" s="21" customFormat="1" ht="14.85" customHeight="1">
      <c r="A373" s="18">
        <v>45700</v>
      </c>
      <c r="B373" s="194">
        <v>59412</v>
      </c>
      <c r="C373" s="19" t="s">
        <v>252</v>
      </c>
      <c r="D373" s="20"/>
    </row>
    <row r="374" spans="1:4" s="21" customFormat="1" ht="14.85" customHeight="1">
      <c r="A374" s="18">
        <v>45700</v>
      </c>
      <c r="B374" s="194">
        <v>45358</v>
      </c>
      <c r="C374" s="19" t="s">
        <v>253</v>
      </c>
      <c r="D374" s="20"/>
    </row>
    <row r="375" spans="1:4" s="21" customFormat="1" ht="14.85" customHeight="1">
      <c r="A375" s="18">
        <v>45700</v>
      </c>
      <c r="B375" s="194">
        <v>595</v>
      </c>
      <c r="C375" s="19" t="s">
        <v>254</v>
      </c>
      <c r="D375" s="20"/>
    </row>
    <row r="376" spans="1:4" s="21" customFormat="1" ht="14.85" customHeight="1">
      <c r="A376" s="18">
        <v>45700</v>
      </c>
      <c r="B376" s="194">
        <v>18742</v>
      </c>
      <c r="C376" s="19" t="s">
        <v>255</v>
      </c>
      <c r="D376" s="20"/>
    </row>
    <row r="377" spans="1:4" s="21" customFormat="1" ht="14.85" customHeight="1">
      <c r="A377" s="18">
        <v>45700</v>
      </c>
      <c r="B377" s="194">
        <v>6464.88</v>
      </c>
      <c r="C377" s="19" t="s">
        <v>256</v>
      </c>
      <c r="D377" s="20"/>
    </row>
    <row r="378" spans="1:4" s="21" customFormat="1" ht="14.85" customHeight="1">
      <c r="A378" s="18">
        <v>45700</v>
      </c>
      <c r="B378" s="194">
        <v>16921.05</v>
      </c>
      <c r="C378" s="19" t="s">
        <v>257</v>
      </c>
      <c r="D378" s="20"/>
    </row>
    <row r="379" spans="1:4" s="21" customFormat="1" ht="14.85" customHeight="1">
      <c r="A379" s="18">
        <v>45700</v>
      </c>
      <c r="B379" s="194">
        <v>91171.33</v>
      </c>
      <c r="C379" s="19" t="s">
        <v>258</v>
      </c>
      <c r="D379" s="20"/>
    </row>
    <row r="380" spans="1:4" s="21" customFormat="1" ht="14.85" customHeight="1">
      <c r="A380" s="18">
        <v>45700</v>
      </c>
      <c r="B380" s="194">
        <v>111871.48</v>
      </c>
      <c r="C380" s="19" t="s">
        <v>259</v>
      </c>
      <c r="D380" s="20"/>
    </row>
    <row r="381" spans="1:4" s="21" customFormat="1" ht="14.85" customHeight="1">
      <c r="A381" s="18">
        <v>45700</v>
      </c>
      <c r="B381" s="194">
        <v>9834.33</v>
      </c>
      <c r="C381" s="19" t="s">
        <v>260</v>
      </c>
      <c r="D381" s="20"/>
    </row>
    <row r="382" spans="1:4" s="21" customFormat="1" ht="14.85" customHeight="1">
      <c r="A382" s="18">
        <v>45700</v>
      </c>
      <c r="B382" s="194">
        <v>4912.6000000000004</v>
      </c>
      <c r="C382" s="19" t="s">
        <v>261</v>
      </c>
      <c r="D382" s="20"/>
    </row>
    <row r="383" spans="1:4" s="21" customFormat="1" ht="14.85" customHeight="1">
      <c r="A383" s="18">
        <v>45700</v>
      </c>
      <c r="B383" s="194">
        <v>41800</v>
      </c>
      <c r="C383" s="19" t="s">
        <v>262</v>
      </c>
      <c r="D383" s="20"/>
    </row>
    <row r="384" spans="1:4" s="21" customFormat="1" ht="14.85" customHeight="1">
      <c r="A384" s="18">
        <v>45700</v>
      </c>
      <c r="B384" s="194">
        <v>111012</v>
      </c>
      <c r="C384" s="19" t="s">
        <v>263</v>
      </c>
      <c r="D384" s="20"/>
    </row>
    <row r="385" spans="1:4" s="21" customFormat="1" ht="14.85" customHeight="1">
      <c r="A385" s="18">
        <v>45700</v>
      </c>
      <c r="B385" s="194">
        <v>388542</v>
      </c>
      <c r="C385" s="19" t="s">
        <v>264</v>
      </c>
      <c r="D385" s="20"/>
    </row>
    <row r="386" spans="1:4" s="21" customFormat="1" ht="14.85" customHeight="1">
      <c r="A386" s="18">
        <v>45700</v>
      </c>
      <c r="B386" s="194">
        <v>87000</v>
      </c>
      <c r="C386" s="19" t="s">
        <v>265</v>
      </c>
      <c r="D386" s="20"/>
    </row>
    <row r="387" spans="1:4" s="21" customFormat="1" ht="14.85" customHeight="1">
      <c r="A387" s="18">
        <v>45700</v>
      </c>
      <c r="B387" s="194">
        <v>212093.2</v>
      </c>
      <c r="C387" s="19" t="s">
        <v>160</v>
      </c>
      <c r="D387" s="20"/>
    </row>
    <row r="388" spans="1:4" s="21" customFormat="1" ht="14.85" customHeight="1">
      <c r="A388" s="18">
        <v>45700</v>
      </c>
      <c r="B388" s="194">
        <v>70350</v>
      </c>
      <c r="C388" s="19" t="s">
        <v>168</v>
      </c>
      <c r="D388" s="20"/>
    </row>
    <row r="389" spans="1:4" s="21" customFormat="1" ht="14.85" customHeight="1">
      <c r="A389" s="18">
        <v>45700</v>
      </c>
      <c r="B389" s="194">
        <v>360000</v>
      </c>
      <c r="C389" s="19" t="s">
        <v>266</v>
      </c>
      <c r="D389" s="20"/>
    </row>
    <row r="390" spans="1:4" s="21" customFormat="1" ht="14.85" customHeight="1">
      <c r="A390" s="18">
        <v>45700</v>
      </c>
      <c r="B390" s="194">
        <v>42405</v>
      </c>
      <c r="C390" s="19" t="s">
        <v>241</v>
      </c>
      <c r="D390" s="20"/>
    </row>
    <row r="391" spans="1:4" s="21" customFormat="1" ht="14.85" customHeight="1">
      <c r="A391" s="18">
        <v>45700</v>
      </c>
      <c r="B391" s="194">
        <v>20000</v>
      </c>
      <c r="C391" s="19" t="s">
        <v>97</v>
      </c>
      <c r="D391" s="20"/>
    </row>
    <row r="392" spans="1:4" s="21" customFormat="1" ht="14.85" customHeight="1">
      <c r="A392" s="18">
        <v>45700</v>
      </c>
      <c r="B392" s="194">
        <v>20000</v>
      </c>
      <c r="C392" s="19" t="s">
        <v>98</v>
      </c>
      <c r="D392" s="20"/>
    </row>
    <row r="393" spans="1:4" s="21" customFormat="1" ht="14.85" customHeight="1">
      <c r="A393" s="18">
        <v>45700</v>
      </c>
      <c r="B393" s="194">
        <v>20000</v>
      </c>
      <c r="C393" s="19" t="s">
        <v>267</v>
      </c>
      <c r="D393" s="20"/>
    </row>
    <row r="394" spans="1:4" s="21" customFormat="1" ht="14.85" customHeight="1">
      <c r="A394" s="18">
        <v>45700</v>
      </c>
      <c r="B394" s="194">
        <v>90029.1</v>
      </c>
      <c r="C394" s="19" t="s">
        <v>268</v>
      </c>
      <c r="D394" s="20"/>
    </row>
    <row r="395" spans="1:4" s="21" customFormat="1" ht="14.85" customHeight="1">
      <c r="A395" s="18">
        <v>45700</v>
      </c>
      <c r="B395" s="194">
        <v>4970.3999999999996</v>
      </c>
      <c r="C395" s="19" t="s">
        <v>269</v>
      </c>
      <c r="D395" s="20"/>
    </row>
    <row r="396" spans="1:4" s="21" customFormat="1" ht="14.85" customHeight="1">
      <c r="A396" s="18">
        <v>45701</v>
      </c>
      <c r="B396" s="194">
        <v>383000</v>
      </c>
      <c r="C396" s="19" t="s">
        <v>270</v>
      </c>
      <c r="D396" s="20"/>
    </row>
    <row r="397" spans="1:4" s="21" customFormat="1" ht="14.85" customHeight="1">
      <c r="A397" s="18">
        <v>45702</v>
      </c>
      <c r="B397" s="194">
        <v>69014.55</v>
      </c>
      <c r="C397" s="19" t="s">
        <v>128</v>
      </c>
      <c r="D397" s="20"/>
    </row>
    <row r="398" spans="1:4" s="21" customFormat="1" ht="14.85" customHeight="1">
      <c r="A398" s="18">
        <v>45702</v>
      </c>
      <c r="B398" s="194">
        <v>92019.4</v>
      </c>
      <c r="C398" s="19" t="s">
        <v>128</v>
      </c>
      <c r="D398" s="20"/>
    </row>
    <row r="399" spans="1:4" s="21" customFormat="1" ht="14.85" customHeight="1">
      <c r="A399" s="18">
        <v>45702</v>
      </c>
      <c r="B399" s="194">
        <v>46009.7</v>
      </c>
      <c r="C399" s="19" t="s">
        <v>128</v>
      </c>
      <c r="D399" s="20"/>
    </row>
    <row r="400" spans="1:4" s="21" customFormat="1" ht="14.85" customHeight="1">
      <c r="A400" s="18">
        <v>45702</v>
      </c>
      <c r="B400" s="194">
        <v>91766.399999999994</v>
      </c>
      <c r="C400" s="19" t="s">
        <v>137</v>
      </c>
      <c r="D400" s="20"/>
    </row>
    <row r="401" spans="1:4" s="21" customFormat="1" ht="14.85" customHeight="1">
      <c r="A401" s="18">
        <v>45702</v>
      </c>
      <c r="B401" s="194">
        <v>79600</v>
      </c>
      <c r="C401" s="19" t="s">
        <v>271</v>
      </c>
      <c r="D401" s="20"/>
    </row>
    <row r="402" spans="1:4" s="21" customFormat="1" ht="14.85" customHeight="1">
      <c r="A402" s="18">
        <v>45702</v>
      </c>
      <c r="B402" s="194">
        <v>1953691</v>
      </c>
      <c r="C402" s="19" t="s">
        <v>272</v>
      </c>
      <c r="D402" s="20"/>
    </row>
    <row r="403" spans="1:4" s="21" customFormat="1" ht="14.85" customHeight="1">
      <c r="A403" s="18">
        <v>45702</v>
      </c>
      <c r="B403" s="194">
        <v>57162</v>
      </c>
      <c r="C403" s="19" t="s">
        <v>273</v>
      </c>
      <c r="D403" s="20"/>
    </row>
    <row r="404" spans="1:4" s="21" customFormat="1" ht="14.85" customHeight="1">
      <c r="A404" s="18">
        <v>45702</v>
      </c>
      <c r="B404" s="194">
        <v>480000</v>
      </c>
      <c r="C404" s="19" t="s">
        <v>274</v>
      </c>
      <c r="D404" s="20"/>
    </row>
    <row r="405" spans="1:4" s="21" customFormat="1" ht="14.85" customHeight="1">
      <c r="A405" s="18">
        <v>45702</v>
      </c>
      <c r="B405" s="194">
        <v>20000</v>
      </c>
      <c r="C405" s="19" t="s">
        <v>275</v>
      </c>
      <c r="D405" s="20"/>
    </row>
    <row r="406" spans="1:4" s="21" customFormat="1" ht="14.85" customHeight="1">
      <c r="A406" s="18">
        <v>45702</v>
      </c>
      <c r="B406" s="194">
        <v>119607.7</v>
      </c>
      <c r="C406" s="19" t="s">
        <v>136</v>
      </c>
      <c r="D406" s="20"/>
    </row>
    <row r="407" spans="1:4" s="21" customFormat="1" ht="14.85" customHeight="1">
      <c r="A407" s="18">
        <v>45702</v>
      </c>
      <c r="B407" s="194">
        <v>19331.84</v>
      </c>
      <c r="C407" s="19" t="s">
        <v>126</v>
      </c>
      <c r="D407" s="20"/>
    </row>
    <row r="408" spans="1:4" s="21" customFormat="1" ht="14.85" customHeight="1">
      <c r="A408" s="18">
        <v>45702</v>
      </c>
      <c r="B408" s="194">
        <v>48950</v>
      </c>
      <c r="C408" s="19" t="s">
        <v>276</v>
      </c>
      <c r="D408" s="20"/>
    </row>
    <row r="409" spans="1:4" s="21" customFormat="1" ht="14.85" customHeight="1">
      <c r="A409" s="18">
        <v>45702</v>
      </c>
      <c r="B409" s="194">
        <v>234000</v>
      </c>
      <c r="C409" s="19" t="s">
        <v>277</v>
      </c>
      <c r="D409" s="20"/>
    </row>
    <row r="410" spans="1:4" s="21" customFormat="1" ht="14.85" customHeight="1">
      <c r="A410" s="18">
        <v>45702</v>
      </c>
      <c r="B410" s="194">
        <v>79500</v>
      </c>
      <c r="C410" s="19" t="s">
        <v>11</v>
      </c>
      <c r="D410" s="20"/>
    </row>
    <row r="411" spans="1:4" s="21" customFormat="1" ht="14.85" customHeight="1">
      <c r="A411" s="18">
        <v>45702</v>
      </c>
      <c r="B411" s="194">
        <v>213473.64</v>
      </c>
      <c r="C411" s="19" t="s">
        <v>278</v>
      </c>
      <c r="D411" s="20"/>
    </row>
    <row r="412" spans="1:4" s="21" customFormat="1" ht="14.85" customHeight="1">
      <c r="A412" s="18">
        <v>45702</v>
      </c>
      <c r="B412" s="194">
        <v>234012.28</v>
      </c>
      <c r="C412" s="19" t="s">
        <v>279</v>
      </c>
      <c r="D412" s="20"/>
    </row>
    <row r="413" spans="1:4" s="21" customFormat="1" ht="14.85" customHeight="1">
      <c r="A413" s="18">
        <v>45702</v>
      </c>
      <c r="B413" s="194">
        <v>111871.48</v>
      </c>
      <c r="C413" s="19" t="s">
        <v>280</v>
      </c>
      <c r="D413" s="20"/>
    </row>
    <row r="414" spans="1:4" s="21" customFormat="1" ht="14.85" customHeight="1">
      <c r="A414" s="18">
        <v>45702</v>
      </c>
      <c r="B414" s="194">
        <v>142315.76</v>
      </c>
      <c r="C414" s="19" t="s">
        <v>14</v>
      </c>
      <c r="D414" s="20"/>
    </row>
    <row r="415" spans="1:4" s="21" customFormat="1" ht="14.85" customHeight="1">
      <c r="A415" s="18">
        <v>45702</v>
      </c>
      <c r="B415" s="194">
        <v>170868.66</v>
      </c>
      <c r="C415" s="19" t="s">
        <v>136</v>
      </c>
      <c r="D415" s="20"/>
    </row>
    <row r="416" spans="1:4" s="21" customFormat="1" ht="14.85" customHeight="1">
      <c r="A416" s="18">
        <v>45702</v>
      </c>
      <c r="B416" s="194">
        <v>632591.71</v>
      </c>
      <c r="C416" s="19" t="s">
        <v>174</v>
      </c>
      <c r="D416" s="20"/>
    </row>
    <row r="417" spans="1:4" s="21" customFormat="1" ht="14.85" customHeight="1">
      <c r="A417" s="18">
        <v>45702</v>
      </c>
      <c r="B417" s="194">
        <v>170920.8</v>
      </c>
      <c r="C417" s="19" t="s">
        <v>174</v>
      </c>
      <c r="D417" s="20"/>
    </row>
    <row r="418" spans="1:4" s="21" customFormat="1" ht="14.85" customHeight="1">
      <c r="A418" s="18">
        <v>45702</v>
      </c>
      <c r="B418" s="194">
        <v>7514</v>
      </c>
      <c r="C418" s="19" t="s">
        <v>281</v>
      </c>
      <c r="D418" s="20"/>
    </row>
    <row r="419" spans="1:4" s="21" customFormat="1" ht="14.85" customHeight="1">
      <c r="A419" s="18">
        <v>45702</v>
      </c>
      <c r="B419" s="194">
        <v>159095.75</v>
      </c>
      <c r="C419" s="19" t="s">
        <v>282</v>
      </c>
      <c r="D419" s="20"/>
    </row>
    <row r="420" spans="1:4" s="21" customFormat="1" ht="14.85" customHeight="1">
      <c r="A420" s="18">
        <v>45702</v>
      </c>
      <c r="B420" s="194">
        <v>363000</v>
      </c>
      <c r="C420" s="19" t="s">
        <v>167</v>
      </c>
      <c r="D420" s="20"/>
    </row>
    <row r="421" spans="1:4" s="21" customFormat="1" ht="14.85" customHeight="1">
      <c r="A421" s="18">
        <v>45702</v>
      </c>
      <c r="B421" s="194">
        <v>26411</v>
      </c>
      <c r="C421" s="19" t="s">
        <v>283</v>
      </c>
      <c r="D421" s="20"/>
    </row>
    <row r="422" spans="1:4" s="21" customFormat="1" ht="14.85" customHeight="1">
      <c r="A422" s="18">
        <v>45702</v>
      </c>
      <c r="B422" s="194">
        <v>91171.33</v>
      </c>
      <c r="C422" s="19" t="s">
        <v>284</v>
      </c>
      <c r="D422" s="20"/>
    </row>
    <row r="423" spans="1:4" s="21" customFormat="1" ht="14.85" customHeight="1">
      <c r="A423" s="18">
        <v>45702</v>
      </c>
      <c r="B423" s="194">
        <v>355789.4</v>
      </c>
      <c r="C423" s="19" t="s">
        <v>32</v>
      </c>
      <c r="D423" s="20"/>
    </row>
    <row r="424" spans="1:4" s="21" customFormat="1" ht="14.85" customHeight="1">
      <c r="A424" s="18">
        <v>45702</v>
      </c>
      <c r="B424" s="194">
        <v>164000</v>
      </c>
      <c r="C424" s="19" t="s">
        <v>77</v>
      </c>
      <c r="D424" s="20"/>
    </row>
    <row r="425" spans="1:4" s="21" customFormat="1" ht="14.85" customHeight="1">
      <c r="A425" s="18">
        <v>45702</v>
      </c>
      <c r="B425" s="194">
        <v>66325</v>
      </c>
      <c r="C425" s="19" t="s">
        <v>285</v>
      </c>
      <c r="D425" s="20"/>
    </row>
    <row r="426" spans="1:4" s="21" customFormat="1" ht="14.85" customHeight="1">
      <c r="A426" s="18">
        <v>45702</v>
      </c>
      <c r="B426" s="194">
        <v>363000</v>
      </c>
      <c r="C426" s="19" t="s">
        <v>167</v>
      </c>
      <c r="D426" s="20"/>
    </row>
    <row r="427" spans="1:4" s="21" customFormat="1" ht="14.85" customHeight="1">
      <c r="A427" s="18">
        <v>45702</v>
      </c>
      <c r="B427" s="194">
        <v>106046.6</v>
      </c>
      <c r="C427" s="19" t="s">
        <v>160</v>
      </c>
      <c r="D427" s="20"/>
    </row>
    <row r="428" spans="1:4" s="21" customFormat="1" ht="14.85" customHeight="1">
      <c r="A428" s="18">
        <v>45702</v>
      </c>
      <c r="B428" s="194">
        <v>408000</v>
      </c>
      <c r="C428" s="19" t="s">
        <v>234</v>
      </c>
      <c r="D428" s="20"/>
    </row>
    <row r="429" spans="1:4" s="21" customFormat="1" ht="14.85" customHeight="1">
      <c r="A429" s="18">
        <v>45702</v>
      </c>
      <c r="B429" s="194">
        <v>20000</v>
      </c>
      <c r="C429" s="19" t="s">
        <v>286</v>
      </c>
      <c r="D429" s="20"/>
    </row>
    <row r="430" spans="1:4" s="21" customFormat="1" ht="14.85" customHeight="1">
      <c r="A430" s="18">
        <v>45702</v>
      </c>
      <c r="B430" s="194">
        <v>306000</v>
      </c>
      <c r="C430" s="19" t="s">
        <v>234</v>
      </c>
      <c r="D430" s="20"/>
    </row>
    <row r="431" spans="1:4" s="21" customFormat="1" ht="14.85" customHeight="1">
      <c r="A431" s="18">
        <v>45702</v>
      </c>
      <c r="B431" s="194">
        <v>639827.09</v>
      </c>
      <c r="C431" s="19" t="s">
        <v>131</v>
      </c>
      <c r="D431" s="20"/>
    </row>
    <row r="432" spans="1:4" s="21" customFormat="1" ht="14.85" customHeight="1">
      <c r="A432" s="18">
        <v>45702</v>
      </c>
      <c r="B432" s="194">
        <v>182807.74</v>
      </c>
      <c r="C432" s="19" t="s">
        <v>131</v>
      </c>
      <c r="D432" s="20"/>
    </row>
    <row r="433" spans="1:4" s="21" customFormat="1" ht="14.85" customHeight="1">
      <c r="A433" s="18">
        <v>45702</v>
      </c>
      <c r="B433" s="194">
        <v>250000.3</v>
      </c>
      <c r="C433" s="19" t="s">
        <v>287</v>
      </c>
      <c r="D433" s="20"/>
    </row>
    <row r="434" spans="1:4" s="21" customFormat="1" ht="14.85" customHeight="1">
      <c r="A434" s="18">
        <v>45702</v>
      </c>
      <c r="B434" s="194">
        <v>78000</v>
      </c>
      <c r="C434" s="19" t="s">
        <v>238</v>
      </c>
      <c r="D434" s="20"/>
    </row>
    <row r="435" spans="1:4" s="21" customFormat="1" ht="14.85" customHeight="1">
      <c r="A435" s="18">
        <v>45702</v>
      </c>
      <c r="B435" s="194">
        <v>56428.13</v>
      </c>
      <c r="C435" s="19" t="s">
        <v>288</v>
      </c>
      <c r="D435" s="20"/>
    </row>
    <row r="436" spans="1:4" s="21" customFormat="1" ht="14.85" customHeight="1">
      <c r="A436" s="18">
        <v>45702</v>
      </c>
      <c r="B436" s="194">
        <v>212093.2</v>
      </c>
      <c r="C436" s="19" t="s">
        <v>289</v>
      </c>
      <c r="D436" s="20"/>
    </row>
    <row r="437" spans="1:4" s="21" customFormat="1" ht="14.85" customHeight="1">
      <c r="A437" s="18">
        <v>45702</v>
      </c>
      <c r="B437" s="194">
        <v>258593.44</v>
      </c>
      <c r="C437" s="19" t="s">
        <v>290</v>
      </c>
      <c r="D437" s="20"/>
    </row>
    <row r="438" spans="1:4" s="21" customFormat="1" ht="14.85" customHeight="1">
      <c r="A438" s="18">
        <v>45702</v>
      </c>
      <c r="B438" s="194">
        <v>70350</v>
      </c>
      <c r="C438" s="19" t="s">
        <v>168</v>
      </c>
      <c r="D438" s="20"/>
    </row>
    <row r="439" spans="1:4" s="21" customFormat="1" ht="14.85" customHeight="1">
      <c r="A439" s="18">
        <v>45702</v>
      </c>
      <c r="B439" s="194">
        <v>91403.87</v>
      </c>
      <c r="C439" s="19" t="s">
        <v>131</v>
      </c>
      <c r="D439" s="20"/>
    </row>
    <row r="440" spans="1:4" s="21" customFormat="1" ht="14.85" customHeight="1">
      <c r="A440" s="18">
        <v>45702</v>
      </c>
      <c r="B440" s="194">
        <v>88900</v>
      </c>
      <c r="C440" s="19" t="s">
        <v>291</v>
      </c>
      <c r="D440" s="20"/>
    </row>
    <row r="441" spans="1:4" s="21" customFormat="1" ht="14.85" customHeight="1">
      <c r="A441" s="18">
        <v>45702</v>
      </c>
      <c r="B441" s="194">
        <v>294000</v>
      </c>
      <c r="C441" s="19" t="s">
        <v>292</v>
      </c>
      <c r="D441" s="20"/>
    </row>
    <row r="442" spans="1:4" s="21" customFormat="1" ht="14.85" customHeight="1">
      <c r="A442" s="18">
        <v>45702</v>
      </c>
      <c r="B442" s="194">
        <v>479050</v>
      </c>
      <c r="C442" s="19" t="s">
        <v>293</v>
      </c>
      <c r="D442" s="20"/>
    </row>
    <row r="443" spans="1:4" s="21" customFormat="1" ht="14.85" customHeight="1">
      <c r="A443" s="18">
        <v>45702</v>
      </c>
      <c r="B443" s="194">
        <v>95900</v>
      </c>
      <c r="C443" s="19" t="s">
        <v>294</v>
      </c>
      <c r="D443" s="20"/>
    </row>
    <row r="444" spans="1:4" s="21" customFormat="1" ht="14.85" customHeight="1">
      <c r="A444" s="18">
        <v>45702</v>
      </c>
      <c r="B444" s="194">
        <v>24748.46</v>
      </c>
      <c r="C444" s="19" t="s">
        <v>295</v>
      </c>
      <c r="D444" s="20"/>
    </row>
    <row r="445" spans="1:4" s="21" customFormat="1" ht="14.85" customHeight="1">
      <c r="A445" s="18">
        <v>45702</v>
      </c>
      <c r="B445" s="194">
        <v>10000000</v>
      </c>
      <c r="C445" s="19" t="s">
        <v>202</v>
      </c>
      <c r="D445" s="20"/>
    </row>
    <row r="446" spans="1:4" s="21" customFormat="1" ht="14.85" customHeight="1">
      <c r="A446" s="18">
        <v>45702</v>
      </c>
      <c r="B446" s="194">
        <v>36585.550000000003</v>
      </c>
      <c r="C446" s="19" t="s">
        <v>296</v>
      </c>
      <c r="D446" s="20"/>
    </row>
    <row r="447" spans="1:4" s="21" customFormat="1" ht="14.85" customHeight="1">
      <c r="A447" s="18">
        <v>45702</v>
      </c>
      <c r="B447" s="194">
        <v>27395</v>
      </c>
      <c r="C447" s="19" t="s">
        <v>185</v>
      </c>
      <c r="D447" s="20"/>
    </row>
    <row r="448" spans="1:4" s="21" customFormat="1" ht="14.85" customHeight="1">
      <c r="A448" s="18">
        <v>45702</v>
      </c>
      <c r="B448" s="194">
        <v>30780</v>
      </c>
      <c r="C448" s="19" t="s">
        <v>187</v>
      </c>
      <c r="D448" s="20"/>
    </row>
    <row r="449" spans="1:4" s="21" customFormat="1" ht="14.85" customHeight="1">
      <c r="A449" s="18">
        <v>45702</v>
      </c>
      <c r="B449" s="194">
        <v>5175</v>
      </c>
      <c r="C449" s="19" t="s">
        <v>184</v>
      </c>
      <c r="D449" s="20"/>
    </row>
    <row r="450" spans="1:4" s="21" customFormat="1" ht="14.85" customHeight="1">
      <c r="A450" s="18">
        <v>45702</v>
      </c>
      <c r="B450" s="194">
        <v>22325</v>
      </c>
      <c r="C450" s="19" t="s">
        <v>186</v>
      </c>
      <c r="D450" s="20"/>
    </row>
    <row r="451" spans="1:4" s="21" customFormat="1" ht="14.85" customHeight="1">
      <c r="A451" s="18">
        <v>45702</v>
      </c>
      <c r="B451" s="194">
        <v>103795</v>
      </c>
      <c r="C451" s="19" t="s">
        <v>188</v>
      </c>
      <c r="D451" s="20"/>
    </row>
    <row r="452" spans="1:4" s="21" customFormat="1" ht="14.85" customHeight="1">
      <c r="A452" s="18">
        <v>45702</v>
      </c>
      <c r="B452" s="194">
        <v>3641</v>
      </c>
      <c r="C452" s="19" t="s">
        <v>297</v>
      </c>
      <c r="D452" s="20"/>
    </row>
    <row r="453" spans="1:4" s="21" customFormat="1" ht="14.85" customHeight="1">
      <c r="A453" s="18">
        <v>45702</v>
      </c>
      <c r="B453" s="194">
        <v>1320</v>
      </c>
      <c r="C453" s="19" t="s">
        <v>298</v>
      </c>
      <c r="D453" s="20"/>
    </row>
    <row r="454" spans="1:4" s="21" customFormat="1" ht="14.85" customHeight="1">
      <c r="A454" s="18">
        <v>45702</v>
      </c>
      <c r="B454" s="194">
        <v>7800</v>
      </c>
      <c r="C454" s="19" t="s">
        <v>299</v>
      </c>
      <c r="D454" s="20"/>
    </row>
    <row r="455" spans="1:4" s="21" customFormat="1" ht="14.85" customHeight="1">
      <c r="A455" s="18">
        <v>45702</v>
      </c>
      <c r="B455" s="194">
        <v>13061400</v>
      </c>
      <c r="C455" s="19" t="s">
        <v>300</v>
      </c>
      <c r="D455" s="20"/>
    </row>
    <row r="456" spans="1:4" s="21" customFormat="1" ht="14.85" customHeight="1">
      <c r="A456" s="18">
        <v>45707</v>
      </c>
      <c r="B456" s="194">
        <v>2783168</v>
      </c>
      <c r="C456" s="19" t="s">
        <v>301</v>
      </c>
      <c r="D456" s="20"/>
    </row>
    <row r="457" spans="1:4" s="21" customFormat="1" ht="14.85" customHeight="1">
      <c r="A457" s="18">
        <v>45707</v>
      </c>
      <c r="B457" s="194">
        <v>23004.85</v>
      </c>
      <c r="C457" s="19" t="s">
        <v>128</v>
      </c>
      <c r="D457" s="20"/>
    </row>
    <row r="458" spans="1:4" s="21" customFormat="1" ht="14.85" customHeight="1">
      <c r="A458" s="18">
        <v>45707</v>
      </c>
      <c r="B458" s="194">
        <v>193600</v>
      </c>
      <c r="C458" s="19" t="s">
        <v>176</v>
      </c>
      <c r="D458" s="20"/>
    </row>
    <row r="459" spans="1:4" s="21" customFormat="1" ht="14.85" customHeight="1">
      <c r="A459" s="18">
        <v>45707</v>
      </c>
      <c r="B459" s="194">
        <v>1460</v>
      </c>
      <c r="C459" s="19" t="s">
        <v>302</v>
      </c>
      <c r="D459" s="20"/>
    </row>
    <row r="460" spans="1:4" s="21" customFormat="1" ht="14.85" customHeight="1">
      <c r="A460" s="18">
        <v>45707</v>
      </c>
      <c r="B460" s="194">
        <v>236770</v>
      </c>
      <c r="C460" s="19" t="s">
        <v>303</v>
      </c>
      <c r="D460" s="20"/>
    </row>
    <row r="461" spans="1:4" s="21" customFormat="1" ht="14.85" customHeight="1">
      <c r="A461" s="18">
        <v>45707</v>
      </c>
      <c r="B461" s="194">
        <v>5300</v>
      </c>
      <c r="C461" s="19" t="s">
        <v>304</v>
      </c>
      <c r="D461" s="20"/>
    </row>
    <row r="462" spans="1:4" s="21" customFormat="1" ht="14.85" customHeight="1">
      <c r="A462" s="18">
        <v>45707</v>
      </c>
      <c r="B462" s="194">
        <v>140000</v>
      </c>
      <c r="C462" s="19" t="s">
        <v>305</v>
      </c>
      <c r="D462" s="20"/>
    </row>
    <row r="463" spans="1:4" s="21" customFormat="1" ht="14.85" customHeight="1">
      <c r="A463" s="18">
        <v>45707</v>
      </c>
      <c r="B463" s="194">
        <v>1702590</v>
      </c>
      <c r="C463" s="19" t="s">
        <v>306</v>
      </c>
      <c r="D463" s="20"/>
    </row>
    <row r="464" spans="1:4" s="21" customFormat="1" ht="14.85" customHeight="1">
      <c r="A464" s="18">
        <v>45707</v>
      </c>
      <c r="B464" s="194">
        <v>303000</v>
      </c>
      <c r="C464" s="19" t="s">
        <v>307</v>
      </c>
      <c r="D464" s="20"/>
    </row>
    <row r="465" spans="1:4" s="21" customFormat="1" ht="14.85" customHeight="1">
      <c r="A465" s="18">
        <v>45707</v>
      </c>
      <c r="B465" s="194">
        <v>195000</v>
      </c>
      <c r="C465" s="19" t="s">
        <v>307</v>
      </c>
      <c r="D465" s="20"/>
    </row>
    <row r="466" spans="1:4" s="21" customFormat="1" ht="14.85" customHeight="1">
      <c r="A466" s="18">
        <v>45707</v>
      </c>
      <c r="B466" s="194">
        <v>1452401.28</v>
      </c>
      <c r="C466" s="19" t="s">
        <v>159</v>
      </c>
      <c r="D466" s="20"/>
    </row>
    <row r="467" spans="1:4" s="21" customFormat="1" ht="14.85" customHeight="1">
      <c r="A467" s="18">
        <v>45707</v>
      </c>
      <c r="B467" s="194">
        <v>5940</v>
      </c>
      <c r="C467" s="19" t="s">
        <v>308</v>
      </c>
      <c r="D467" s="20"/>
    </row>
    <row r="468" spans="1:4" s="21" customFormat="1" ht="14.85" customHeight="1">
      <c r="A468" s="18">
        <v>45707</v>
      </c>
      <c r="B468" s="194">
        <v>273084.71999999997</v>
      </c>
      <c r="C468" s="19" t="s">
        <v>309</v>
      </c>
      <c r="D468" s="20"/>
    </row>
    <row r="469" spans="1:4" s="21" customFormat="1" ht="14.85" customHeight="1">
      <c r="A469" s="18">
        <v>45707</v>
      </c>
      <c r="B469" s="194">
        <v>153781.07</v>
      </c>
      <c r="C469" s="19" t="s">
        <v>136</v>
      </c>
      <c r="D469" s="20"/>
    </row>
    <row r="470" spans="1:4" s="21" customFormat="1" ht="14.85" customHeight="1">
      <c r="A470" s="18">
        <v>45707</v>
      </c>
      <c r="B470" s="194">
        <v>557823.85</v>
      </c>
      <c r="C470" s="19" t="s">
        <v>310</v>
      </c>
      <c r="D470" s="20"/>
    </row>
    <row r="471" spans="1:4" s="21" customFormat="1" ht="14.85" customHeight="1">
      <c r="A471" s="18">
        <v>45707</v>
      </c>
      <c r="B471" s="194">
        <v>478992</v>
      </c>
      <c r="C471" s="19" t="s">
        <v>311</v>
      </c>
      <c r="D471" s="20"/>
    </row>
    <row r="472" spans="1:4" s="21" customFormat="1" ht="14.85" customHeight="1">
      <c r="A472" s="18">
        <v>45707</v>
      </c>
      <c r="B472" s="194">
        <v>19570</v>
      </c>
      <c r="C472" s="19" t="s">
        <v>312</v>
      </c>
      <c r="D472" s="20"/>
    </row>
    <row r="473" spans="1:4" s="21" customFormat="1" ht="14.85" customHeight="1">
      <c r="A473" s="18">
        <v>45707</v>
      </c>
      <c r="B473" s="194">
        <v>102000</v>
      </c>
      <c r="C473" s="19" t="s">
        <v>234</v>
      </c>
      <c r="D473" s="20"/>
    </row>
    <row r="474" spans="1:4" s="21" customFormat="1" ht="14.85" customHeight="1">
      <c r="A474" s="18">
        <v>45707</v>
      </c>
      <c r="B474" s="194">
        <v>306000</v>
      </c>
      <c r="C474" s="19" t="s">
        <v>234</v>
      </c>
      <c r="D474" s="20"/>
    </row>
    <row r="475" spans="1:4" s="21" customFormat="1" ht="14.85" customHeight="1">
      <c r="A475" s="18">
        <v>45707</v>
      </c>
      <c r="B475" s="194">
        <v>70350</v>
      </c>
      <c r="C475" s="19" t="s">
        <v>25</v>
      </c>
      <c r="D475" s="20"/>
    </row>
    <row r="476" spans="1:4" s="21" customFormat="1" ht="14.85" customHeight="1">
      <c r="A476" s="18">
        <v>45707</v>
      </c>
      <c r="B476" s="194">
        <v>83325</v>
      </c>
      <c r="C476" s="19" t="s">
        <v>313</v>
      </c>
      <c r="D476" s="20"/>
    </row>
    <row r="477" spans="1:4" s="21" customFormat="1" ht="14.85" customHeight="1">
      <c r="A477" s="18">
        <v>45707</v>
      </c>
      <c r="B477" s="194">
        <v>91403.87</v>
      </c>
      <c r="C477" s="19" t="s">
        <v>131</v>
      </c>
      <c r="D477" s="20"/>
    </row>
    <row r="478" spans="1:4" s="21" customFormat="1" ht="14.85" customHeight="1">
      <c r="A478" s="18">
        <v>45707</v>
      </c>
      <c r="B478" s="194">
        <v>91403.87</v>
      </c>
      <c r="C478" s="19" t="s">
        <v>131</v>
      </c>
      <c r="D478" s="20"/>
    </row>
    <row r="479" spans="1:4" s="21" customFormat="1" ht="14.85" customHeight="1">
      <c r="A479" s="18">
        <v>45707</v>
      </c>
      <c r="B479" s="194">
        <v>91403.87</v>
      </c>
      <c r="C479" s="19" t="s">
        <v>314</v>
      </c>
      <c r="D479" s="20"/>
    </row>
    <row r="480" spans="1:4" s="21" customFormat="1" ht="14.85" customHeight="1">
      <c r="A480" s="18">
        <v>45707</v>
      </c>
      <c r="B480" s="194">
        <v>91403.87</v>
      </c>
      <c r="C480" s="19" t="s">
        <v>315</v>
      </c>
      <c r="D480" s="20"/>
    </row>
    <row r="481" spans="1:4" s="21" customFormat="1" ht="14.85" customHeight="1">
      <c r="A481" s="18">
        <v>45707</v>
      </c>
      <c r="B481" s="194">
        <v>91403.87</v>
      </c>
      <c r="C481" s="19" t="s">
        <v>131</v>
      </c>
      <c r="D481" s="20"/>
    </row>
    <row r="482" spans="1:4" s="21" customFormat="1" ht="14.85" customHeight="1">
      <c r="A482" s="18">
        <v>45707</v>
      </c>
      <c r="B482" s="194">
        <v>91403.87</v>
      </c>
      <c r="C482" s="19" t="s">
        <v>315</v>
      </c>
      <c r="D482" s="20"/>
    </row>
    <row r="483" spans="1:4" s="21" customFormat="1" ht="14.85" customHeight="1">
      <c r="A483" s="18">
        <v>45707</v>
      </c>
      <c r="B483" s="194">
        <v>91403.87</v>
      </c>
      <c r="C483" s="19" t="s">
        <v>131</v>
      </c>
      <c r="D483" s="20"/>
    </row>
    <row r="484" spans="1:4" s="21" customFormat="1" ht="14.85" customHeight="1">
      <c r="A484" s="18">
        <v>45707</v>
      </c>
      <c r="B484" s="194">
        <v>540000</v>
      </c>
      <c r="C484" s="19" t="s">
        <v>138</v>
      </c>
      <c r="D484" s="20"/>
    </row>
    <row r="485" spans="1:4" s="21" customFormat="1" ht="14.85" customHeight="1">
      <c r="A485" s="18">
        <v>45707</v>
      </c>
      <c r="B485" s="194">
        <v>360000</v>
      </c>
      <c r="C485" s="19" t="s">
        <v>266</v>
      </c>
      <c r="D485" s="20"/>
    </row>
    <row r="486" spans="1:4" s="21" customFormat="1" ht="14.85" customHeight="1">
      <c r="A486" s="18">
        <v>45707</v>
      </c>
      <c r="B486" s="194">
        <v>13275</v>
      </c>
      <c r="C486" s="19" t="s">
        <v>246</v>
      </c>
      <c r="D486" s="20"/>
    </row>
    <row r="487" spans="1:4" s="21" customFormat="1" ht="14.85" customHeight="1">
      <c r="A487" s="18">
        <v>45707</v>
      </c>
      <c r="B487" s="194">
        <v>6900</v>
      </c>
      <c r="C487" s="19" t="s">
        <v>316</v>
      </c>
      <c r="D487" s="20"/>
    </row>
    <row r="488" spans="1:4" s="21" customFormat="1" ht="14.85" customHeight="1">
      <c r="A488" s="18">
        <v>45707</v>
      </c>
      <c r="B488" s="194">
        <v>19950</v>
      </c>
      <c r="C488" s="19" t="s">
        <v>317</v>
      </c>
      <c r="D488" s="20"/>
    </row>
    <row r="489" spans="1:4" s="21" customFormat="1" ht="14.85" customHeight="1">
      <c r="A489" s="18">
        <v>45707</v>
      </c>
      <c r="B489" s="194">
        <v>28800</v>
      </c>
      <c r="C489" s="19" t="s">
        <v>318</v>
      </c>
      <c r="D489" s="20"/>
    </row>
    <row r="490" spans="1:4" s="21" customFormat="1" ht="14.85" customHeight="1">
      <c r="A490" s="18">
        <v>45709</v>
      </c>
      <c r="B490" s="194">
        <v>11885.72</v>
      </c>
      <c r="C490" s="19" t="s">
        <v>319</v>
      </c>
      <c r="D490" s="20"/>
    </row>
    <row r="491" spans="1:4" s="21" customFormat="1" ht="14.85" customHeight="1">
      <c r="A491" s="18">
        <v>45709</v>
      </c>
      <c r="B491" s="194">
        <v>975000</v>
      </c>
      <c r="C491" s="19" t="s">
        <v>320</v>
      </c>
      <c r="D491" s="20"/>
    </row>
    <row r="492" spans="1:4" s="21" customFormat="1" ht="14.85" customHeight="1">
      <c r="A492" s="18">
        <v>45709</v>
      </c>
      <c r="B492" s="194">
        <v>240000</v>
      </c>
      <c r="C492" s="19" t="s">
        <v>321</v>
      </c>
      <c r="D492" s="20"/>
    </row>
    <row r="493" spans="1:4" s="21" customFormat="1" ht="14.85" customHeight="1">
      <c r="A493" s="18">
        <v>45709</v>
      </c>
      <c r="B493" s="194">
        <v>54225</v>
      </c>
      <c r="C493" s="19" t="s">
        <v>322</v>
      </c>
      <c r="D493" s="20"/>
    </row>
    <row r="494" spans="1:4" s="21" customFormat="1" ht="14.85" customHeight="1">
      <c r="A494" s="18">
        <v>45709</v>
      </c>
      <c r="B494" s="194">
        <v>405437.45</v>
      </c>
      <c r="C494" s="19" t="s">
        <v>323</v>
      </c>
      <c r="D494" s="20"/>
    </row>
    <row r="495" spans="1:4" s="21" customFormat="1" ht="14.85" customHeight="1">
      <c r="A495" s="18">
        <v>45709</v>
      </c>
      <c r="B495" s="194">
        <v>175000</v>
      </c>
      <c r="C495" s="19" t="s">
        <v>324</v>
      </c>
      <c r="D495" s="20"/>
    </row>
    <row r="496" spans="1:4" s="21" customFormat="1" ht="14.85" customHeight="1">
      <c r="A496" s="18">
        <v>45709</v>
      </c>
      <c r="B496" s="194">
        <v>444048</v>
      </c>
      <c r="C496" s="19" t="s">
        <v>263</v>
      </c>
      <c r="D496" s="20"/>
    </row>
    <row r="497" spans="1:4" s="21" customFormat="1" ht="14.85" customHeight="1">
      <c r="A497" s="18">
        <v>45709</v>
      </c>
      <c r="B497" s="194">
        <v>91403.87</v>
      </c>
      <c r="C497" s="19" t="s">
        <v>315</v>
      </c>
      <c r="D497" s="20"/>
    </row>
    <row r="498" spans="1:4" s="21" customFormat="1" ht="14.85" customHeight="1">
      <c r="A498" s="18">
        <v>45709</v>
      </c>
      <c r="B498" s="194">
        <v>540000</v>
      </c>
      <c r="C498" s="19" t="s">
        <v>138</v>
      </c>
      <c r="D498" s="20"/>
    </row>
    <row r="499" spans="1:4" s="21" customFormat="1" ht="14.85" customHeight="1">
      <c r="A499" s="18">
        <v>45709</v>
      </c>
      <c r="B499" s="194">
        <v>20400</v>
      </c>
      <c r="C499" s="19" t="s">
        <v>325</v>
      </c>
      <c r="D499" s="20"/>
    </row>
    <row r="500" spans="1:4" s="21" customFormat="1" ht="14.85" customHeight="1">
      <c r="A500" s="18">
        <v>45709</v>
      </c>
      <c r="B500" s="194">
        <v>33000</v>
      </c>
      <c r="C500" s="19" t="s">
        <v>326</v>
      </c>
      <c r="D500" s="20"/>
    </row>
    <row r="501" spans="1:4" s="21" customFormat="1" ht="14.85" customHeight="1">
      <c r="A501" s="18">
        <v>45709</v>
      </c>
      <c r="B501" s="194">
        <v>31080</v>
      </c>
      <c r="C501" s="19" t="s">
        <v>327</v>
      </c>
      <c r="D501" s="20"/>
    </row>
    <row r="502" spans="1:4" s="21" customFormat="1" ht="14.85" customHeight="1">
      <c r="A502" s="18">
        <v>45709</v>
      </c>
      <c r="B502" s="194">
        <v>543.02</v>
      </c>
      <c r="C502" s="19" t="s">
        <v>328</v>
      </c>
      <c r="D502" s="20"/>
    </row>
    <row r="503" spans="1:4" s="21" customFormat="1" ht="14.85" customHeight="1">
      <c r="A503" s="18">
        <v>45712</v>
      </c>
      <c r="B503" s="194">
        <v>656020</v>
      </c>
      <c r="C503" s="19" t="s">
        <v>329</v>
      </c>
      <c r="D503" s="20"/>
    </row>
    <row r="504" spans="1:4" s="21" customFormat="1" ht="14.85" customHeight="1">
      <c r="A504" s="18">
        <v>45712</v>
      </c>
      <c r="B504" s="194">
        <v>279623.03000000003</v>
      </c>
      <c r="C504" s="19" t="s">
        <v>330</v>
      </c>
      <c r="D504" s="20"/>
    </row>
    <row r="505" spans="1:4" s="21" customFormat="1" ht="14.85" customHeight="1">
      <c r="A505" s="18">
        <v>45712</v>
      </c>
      <c r="B505" s="194">
        <v>127200</v>
      </c>
      <c r="C505" s="19" t="s">
        <v>331</v>
      </c>
      <c r="D505" s="20"/>
    </row>
    <row r="506" spans="1:4" s="21" customFormat="1" ht="14.85" customHeight="1">
      <c r="A506" s="18">
        <v>45712</v>
      </c>
      <c r="B506" s="194">
        <v>971301.6</v>
      </c>
      <c r="C506" s="19" t="s">
        <v>332</v>
      </c>
      <c r="D506" s="20"/>
    </row>
    <row r="507" spans="1:4" s="21" customFormat="1" ht="14.85" customHeight="1">
      <c r="A507" s="18">
        <v>45712</v>
      </c>
      <c r="B507" s="194">
        <v>77486</v>
      </c>
      <c r="C507" s="19" t="s">
        <v>333</v>
      </c>
      <c r="D507" s="20"/>
    </row>
    <row r="508" spans="1:4" s="21" customFormat="1" ht="14.85" customHeight="1">
      <c r="A508" s="18">
        <v>45712</v>
      </c>
      <c r="B508" s="194">
        <v>35059</v>
      </c>
      <c r="C508" s="19" t="s">
        <v>333</v>
      </c>
      <c r="D508" s="20"/>
    </row>
    <row r="509" spans="1:4" s="21" customFormat="1" ht="14.85" customHeight="1">
      <c r="A509" s="18">
        <v>45712</v>
      </c>
      <c r="B509" s="194">
        <v>322755.84000000003</v>
      </c>
      <c r="C509" s="19" t="s">
        <v>334</v>
      </c>
      <c r="D509" s="20"/>
    </row>
    <row r="510" spans="1:4" s="21" customFormat="1" ht="14.85" customHeight="1">
      <c r="A510" s="18">
        <v>45712</v>
      </c>
      <c r="B510" s="194">
        <v>484133.76</v>
      </c>
      <c r="C510" s="19" t="s">
        <v>334</v>
      </c>
      <c r="D510" s="20"/>
    </row>
    <row r="511" spans="1:4" s="21" customFormat="1" ht="14.85" customHeight="1">
      <c r="A511" s="18">
        <v>45712</v>
      </c>
      <c r="B511" s="194">
        <v>49950</v>
      </c>
      <c r="C511" s="19" t="s">
        <v>335</v>
      </c>
      <c r="D511" s="20"/>
    </row>
    <row r="512" spans="1:4" s="21" customFormat="1" ht="14.85" customHeight="1">
      <c r="A512" s="18">
        <v>45712</v>
      </c>
      <c r="B512" s="194">
        <v>19668.66</v>
      </c>
      <c r="C512" s="19" t="s">
        <v>336</v>
      </c>
      <c r="D512" s="20"/>
    </row>
    <row r="513" spans="1:4" s="21" customFormat="1" ht="14.85" customHeight="1">
      <c r="A513" s="18">
        <v>45712</v>
      </c>
      <c r="B513" s="194">
        <v>2222445.84</v>
      </c>
      <c r="C513" s="19" t="s">
        <v>337</v>
      </c>
      <c r="D513" s="20"/>
    </row>
    <row r="514" spans="1:4" s="21" customFormat="1" ht="14.85" customHeight="1">
      <c r="A514" s="18">
        <v>45712</v>
      </c>
      <c r="B514" s="194">
        <v>11618</v>
      </c>
      <c r="C514" s="19" t="s">
        <v>338</v>
      </c>
      <c r="D514" s="20"/>
    </row>
    <row r="515" spans="1:4" s="21" customFormat="1" ht="14.85" customHeight="1">
      <c r="A515" s="18">
        <v>45712</v>
      </c>
      <c r="B515" s="194">
        <v>204000</v>
      </c>
      <c r="C515" s="19" t="s">
        <v>339</v>
      </c>
      <c r="D515" s="20"/>
    </row>
    <row r="516" spans="1:4" s="21" customFormat="1" ht="14.85" customHeight="1">
      <c r="A516" s="18">
        <v>45712</v>
      </c>
      <c r="B516" s="194">
        <v>306000</v>
      </c>
      <c r="C516" s="19" t="s">
        <v>234</v>
      </c>
      <c r="D516" s="20"/>
    </row>
    <row r="517" spans="1:4" s="21" customFormat="1" ht="14.85" customHeight="1">
      <c r="A517" s="18">
        <v>45712</v>
      </c>
      <c r="B517" s="194">
        <v>591940</v>
      </c>
      <c r="C517" s="19" t="s">
        <v>340</v>
      </c>
      <c r="D517" s="20"/>
    </row>
    <row r="518" spans="1:4" s="21" customFormat="1" ht="14.85" customHeight="1">
      <c r="A518" s="18">
        <v>45712</v>
      </c>
      <c r="B518" s="194">
        <v>408000</v>
      </c>
      <c r="C518" s="19" t="s">
        <v>234</v>
      </c>
      <c r="D518" s="20"/>
    </row>
    <row r="519" spans="1:4" s="21" customFormat="1" ht="14.85" customHeight="1">
      <c r="A519" s="18">
        <v>45712</v>
      </c>
      <c r="B519" s="194">
        <v>25633.3</v>
      </c>
      <c r="C519" s="19" t="s">
        <v>147</v>
      </c>
      <c r="D519" s="20"/>
    </row>
    <row r="520" spans="1:4" s="21" customFormat="1" ht="14.85" customHeight="1">
      <c r="A520" s="18">
        <v>45712</v>
      </c>
      <c r="B520" s="194">
        <v>175000</v>
      </c>
      <c r="C520" s="19" t="s">
        <v>341</v>
      </c>
      <c r="D520" s="20"/>
    </row>
    <row r="521" spans="1:4" s="21" customFormat="1" ht="14.85" customHeight="1">
      <c r="A521" s="18">
        <v>45712</v>
      </c>
      <c r="B521" s="194">
        <v>70350</v>
      </c>
      <c r="C521" s="19" t="s">
        <v>342</v>
      </c>
      <c r="D521" s="20"/>
    </row>
    <row r="522" spans="1:4" s="21" customFormat="1" ht="14.85" customHeight="1">
      <c r="A522" s="18">
        <v>45712</v>
      </c>
      <c r="B522" s="194">
        <v>175000</v>
      </c>
      <c r="C522" s="19" t="s">
        <v>343</v>
      </c>
      <c r="D522" s="20"/>
    </row>
    <row r="523" spans="1:4" s="21" customFormat="1" ht="14.85" customHeight="1">
      <c r="A523" s="18">
        <v>45712</v>
      </c>
      <c r="B523" s="194">
        <v>47300</v>
      </c>
      <c r="C523" s="19" t="s">
        <v>344</v>
      </c>
      <c r="D523" s="20"/>
    </row>
    <row r="524" spans="1:4" s="21" customFormat="1" ht="14.85" customHeight="1">
      <c r="A524" s="18">
        <v>45712</v>
      </c>
      <c r="B524" s="194">
        <v>75211</v>
      </c>
      <c r="C524" s="19" t="s">
        <v>110</v>
      </c>
      <c r="D524" s="20"/>
    </row>
    <row r="525" spans="1:4" s="21" customFormat="1" ht="14.85" customHeight="1">
      <c r="A525" s="18">
        <v>45712</v>
      </c>
      <c r="B525" s="194">
        <v>100281</v>
      </c>
      <c r="C525" s="19" t="s">
        <v>111</v>
      </c>
      <c r="D525" s="20"/>
    </row>
    <row r="526" spans="1:4" s="21" customFormat="1" ht="14.85" customHeight="1">
      <c r="A526" s="18">
        <v>45712</v>
      </c>
      <c r="B526" s="194">
        <v>361835.92</v>
      </c>
      <c r="C526" s="19" t="s">
        <v>104</v>
      </c>
      <c r="D526" s="20"/>
    </row>
    <row r="527" spans="1:4" s="21" customFormat="1" ht="14.85" customHeight="1">
      <c r="A527" s="18">
        <v>45712</v>
      </c>
      <c r="B527" s="194">
        <v>36727.68</v>
      </c>
      <c r="C527" s="19" t="s">
        <v>345</v>
      </c>
      <c r="D527" s="20"/>
    </row>
    <row r="528" spans="1:4" s="21" customFormat="1" ht="14.85" customHeight="1">
      <c r="A528" s="18">
        <v>45712</v>
      </c>
      <c r="B528" s="194">
        <v>3528955.44</v>
      </c>
      <c r="C528" s="19" t="s">
        <v>345</v>
      </c>
      <c r="D528" s="20"/>
    </row>
    <row r="529" spans="1:4" s="21" customFormat="1" ht="14.85" customHeight="1">
      <c r="A529" s="18">
        <v>45713</v>
      </c>
      <c r="B529" s="194">
        <v>56000</v>
      </c>
      <c r="C529" s="19" t="s">
        <v>346</v>
      </c>
      <c r="D529" s="20"/>
    </row>
    <row r="530" spans="1:4" s="21" customFormat="1" ht="14.85" customHeight="1">
      <c r="A530" s="18">
        <v>45714</v>
      </c>
      <c r="B530" s="194">
        <v>61965</v>
      </c>
      <c r="C530" s="19" t="s">
        <v>151</v>
      </c>
      <c r="D530" s="20"/>
    </row>
    <row r="531" spans="1:4" s="21" customFormat="1" ht="14.85" customHeight="1">
      <c r="A531" s="18">
        <v>45714</v>
      </c>
      <c r="B531" s="194">
        <v>1605681</v>
      </c>
      <c r="C531" s="19" t="s">
        <v>347</v>
      </c>
      <c r="D531" s="20"/>
    </row>
    <row r="532" spans="1:4" s="21" customFormat="1" ht="14.85" customHeight="1">
      <c r="A532" s="18">
        <v>45714</v>
      </c>
      <c r="B532" s="194">
        <v>31128.58</v>
      </c>
      <c r="C532" s="19" t="s">
        <v>348</v>
      </c>
      <c r="D532" s="20"/>
    </row>
    <row r="533" spans="1:4" s="21" customFormat="1" ht="14.85" customHeight="1">
      <c r="A533" s="18">
        <v>45714</v>
      </c>
      <c r="B533" s="194">
        <v>4449.42</v>
      </c>
      <c r="C533" s="19" t="s">
        <v>349</v>
      </c>
      <c r="D533" s="20"/>
    </row>
    <row r="534" spans="1:4" s="21" customFormat="1" ht="14.85" customHeight="1">
      <c r="A534" s="18">
        <v>45714</v>
      </c>
      <c r="B534" s="194">
        <v>64560</v>
      </c>
      <c r="C534" s="19" t="s">
        <v>350</v>
      </c>
      <c r="D534" s="20"/>
    </row>
    <row r="535" spans="1:4" s="21" customFormat="1" ht="14.85" customHeight="1">
      <c r="A535" s="18">
        <v>45714</v>
      </c>
      <c r="B535" s="194">
        <v>117000</v>
      </c>
      <c r="C535" s="19" t="s">
        <v>351</v>
      </c>
      <c r="D535" s="20"/>
    </row>
    <row r="536" spans="1:4" s="21" customFormat="1" ht="14.85" customHeight="1">
      <c r="A536" s="18">
        <v>45714</v>
      </c>
      <c r="B536" s="194">
        <v>254506.5</v>
      </c>
      <c r="C536" s="19" t="s">
        <v>352</v>
      </c>
      <c r="D536" s="20"/>
    </row>
    <row r="537" spans="1:4" s="21" customFormat="1" ht="14.85" customHeight="1">
      <c r="A537" s="18">
        <v>45714</v>
      </c>
      <c r="B537" s="194">
        <v>418030</v>
      </c>
      <c r="C537" s="19" t="s">
        <v>353</v>
      </c>
      <c r="D537" s="20"/>
    </row>
    <row r="538" spans="1:4" s="21" customFormat="1" ht="14.85" customHeight="1">
      <c r="A538" s="18">
        <v>45714</v>
      </c>
      <c r="B538" s="194">
        <v>386155</v>
      </c>
      <c r="C538" s="19" t="s">
        <v>354</v>
      </c>
      <c r="D538" s="20"/>
    </row>
    <row r="539" spans="1:4" s="21" customFormat="1" ht="14.85" customHeight="1">
      <c r="A539" s="18">
        <v>45714</v>
      </c>
      <c r="B539" s="194">
        <v>385379.48</v>
      </c>
      <c r="C539" s="19" t="s">
        <v>355</v>
      </c>
      <c r="D539" s="20"/>
    </row>
    <row r="540" spans="1:4" s="21" customFormat="1" ht="14.85" customHeight="1">
      <c r="A540" s="18">
        <v>45714</v>
      </c>
      <c r="B540" s="194">
        <v>104993.46</v>
      </c>
      <c r="C540" s="19" t="s">
        <v>164</v>
      </c>
      <c r="D540" s="20"/>
    </row>
    <row r="541" spans="1:4" s="21" customFormat="1" ht="14.85" customHeight="1">
      <c r="A541" s="18">
        <v>45714</v>
      </c>
      <c r="B541" s="194">
        <v>96844.42</v>
      </c>
      <c r="C541" s="19" t="s">
        <v>356</v>
      </c>
      <c r="D541" s="20"/>
    </row>
    <row r="542" spans="1:4" s="21" customFormat="1" ht="14.85" customHeight="1">
      <c r="A542" s="18">
        <v>45714</v>
      </c>
      <c r="B542" s="194">
        <v>164000</v>
      </c>
      <c r="C542" s="19" t="s">
        <v>357</v>
      </c>
      <c r="D542" s="20"/>
    </row>
    <row r="543" spans="1:4" s="21" customFormat="1" ht="14.85" customHeight="1">
      <c r="A543" s="18">
        <v>45714</v>
      </c>
      <c r="B543" s="194">
        <v>4936.8</v>
      </c>
      <c r="C543" s="19" t="s">
        <v>358</v>
      </c>
      <c r="D543" s="20"/>
    </row>
    <row r="544" spans="1:4" s="21" customFormat="1" ht="14.85" customHeight="1">
      <c r="A544" s="18">
        <v>45714</v>
      </c>
      <c r="B544" s="194">
        <v>8574.5</v>
      </c>
      <c r="C544" s="19" t="s">
        <v>147</v>
      </c>
      <c r="D544" s="20"/>
    </row>
    <row r="545" spans="1:4" s="21" customFormat="1" ht="14.85" customHeight="1">
      <c r="A545" s="18">
        <v>45714</v>
      </c>
      <c r="B545" s="194">
        <v>111012</v>
      </c>
      <c r="C545" s="19" t="s">
        <v>263</v>
      </c>
      <c r="D545" s="20"/>
    </row>
    <row r="546" spans="1:4" s="21" customFormat="1" ht="14.85" customHeight="1">
      <c r="A546" s="18">
        <v>45714</v>
      </c>
      <c r="B546" s="194">
        <v>306000</v>
      </c>
      <c r="C546" s="19" t="s">
        <v>339</v>
      </c>
      <c r="D546" s="20"/>
    </row>
    <row r="547" spans="1:4" s="21" customFormat="1" ht="14.85" customHeight="1">
      <c r="A547" s="18">
        <v>45714</v>
      </c>
      <c r="B547" s="194">
        <v>91403.87</v>
      </c>
      <c r="C547" s="19" t="s">
        <v>131</v>
      </c>
      <c r="D547" s="20"/>
    </row>
    <row r="548" spans="1:4" s="21" customFormat="1" ht="14.85" customHeight="1">
      <c r="A548" s="18">
        <v>45714</v>
      </c>
      <c r="B548" s="194">
        <v>66325</v>
      </c>
      <c r="C548" s="19" t="s">
        <v>359</v>
      </c>
      <c r="D548" s="20"/>
    </row>
    <row r="549" spans="1:4" s="21" customFormat="1" ht="14.85" customHeight="1">
      <c r="A549" s="18">
        <v>45714</v>
      </c>
      <c r="B549" s="194">
        <v>33350.44</v>
      </c>
      <c r="C549" s="19" t="s">
        <v>273</v>
      </c>
      <c r="D549" s="20"/>
    </row>
    <row r="550" spans="1:4" s="21" customFormat="1" ht="14.85" customHeight="1">
      <c r="A550" s="18">
        <v>45714</v>
      </c>
      <c r="B550" s="194">
        <v>2496484.52</v>
      </c>
      <c r="C550" s="19" t="s">
        <v>360</v>
      </c>
      <c r="D550" s="20"/>
    </row>
    <row r="551" spans="1:4" s="21" customFormat="1" ht="14.85" customHeight="1">
      <c r="A551" s="18">
        <v>45714</v>
      </c>
      <c r="B551" s="194">
        <v>61100</v>
      </c>
      <c r="C551" s="19" t="s">
        <v>361</v>
      </c>
      <c r="D551" s="20"/>
    </row>
    <row r="552" spans="1:4" s="21" customFormat="1" ht="14.85" customHeight="1">
      <c r="A552" s="18">
        <v>45716</v>
      </c>
      <c r="B552" s="194">
        <v>91766.399999999994</v>
      </c>
      <c r="C552" s="19" t="s">
        <v>137</v>
      </c>
      <c r="D552" s="20"/>
    </row>
    <row r="553" spans="1:4" s="21" customFormat="1" ht="14.85" customHeight="1">
      <c r="A553" s="18">
        <v>45716</v>
      </c>
      <c r="B553" s="194">
        <v>852954</v>
      </c>
      <c r="C553" s="19" t="s">
        <v>362</v>
      </c>
      <c r="D553" s="20"/>
    </row>
    <row r="554" spans="1:4" s="21" customFormat="1" ht="14.85" customHeight="1">
      <c r="A554" s="18">
        <v>45716</v>
      </c>
      <c r="B554" s="194">
        <v>57162</v>
      </c>
      <c r="C554" s="19" t="s">
        <v>363</v>
      </c>
      <c r="D554" s="20"/>
    </row>
    <row r="555" spans="1:4" s="21" customFormat="1" ht="14.85" customHeight="1">
      <c r="A555" s="18">
        <v>45716</v>
      </c>
      <c r="B555" s="194">
        <v>584981.91</v>
      </c>
      <c r="C555" s="19" t="s">
        <v>364</v>
      </c>
      <c r="D555" s="20"/>
    </row>
    <row r="556" spans="1:4" s="21" customFormat="1" ht="14.85" customHeight="1">
      <c r="A556" s="18">
        <v>45716</v>
      </c>
      <c r="B556" s="194">
        <v>91171.33</v>
      </c>
      <c r="C556" s="19" t="s">
        <v>365</v>
      </c>
      <c r="D556" s="20"/>
    </row>
    <row r="557" spans="1:4" s="21" customFormat="1" ht="14.85" customHeight="1">
      <c r="A557" s="18">
        <v>45716</v>
      </c>
      <c r="B557" s="194">
        <v>64560</v>
      </c>
      <c r="C557" s="19" t="s">
        <v>366</v>
      </c>
      <c r="D557" s="20"/>
    </row>
    <row r="558" spans="1:4" s="21" customFormat="1" ht="14.85" customHeight="1">
      <c r="A558" s="18">
        <v>45716</v>
      </c>
      <c r="B558" s="194">
        <v>1500000</v>
      </c>
      <c r="C558" s="19" t="s">
        <v>217</v>
      </c>
      <c r="D558" s="20"/>
    </row>
    <row r="559" spans="1:4" s="21" customFormat="1" ht="14.85" customHeight="1">
      <c r="A559" s="18">
        <v>45716</v>
      </c>
      <c r="B559" s="194">
        <v>69500</v>
      </c>
      <c r="C559" s="19" t="s">
        <v>367</v>
      </c>
      <c r="D559" s="20"/>
    </row>
    <row r="560" spans="1:4" s="21" customFormat="1" ht="14.85" customHeight="1">
      <c r="A560" s="18">
        <v>45716</v>
      </c>
      <c r="B560" s="194">
        <v>3270.42</v>
      </c>
      <c r="C560" s="19" t="s">
        <v>368</v>
      </c>
      <c r="D560" s="20"/>
    </row>
    <row r="561" spans="1:4" s="21" customFormat="1" ht="14.85" customHeight="1">
      <c r="A561" s="18">
        <v>45716</v>
      </c>
      <c r="B561" s="194">
        <v>160798</v>
      </c>
      <c r="C561" s="19" t="s">
        <v>369</v>
      </c>
      <c r="D561" s="20"/>
    </row>
    <row r="562" spans="1:4" s="21" customFormat="1" ht="14.85" customHeight="1">
      <c r="A562" s="18">
        <v>45716</v>
      </c>
      <c r="B562" s="194">
        <v>186727</v>
      </c>
      <c r="C562" s="19" t="s">
        <v>370</v>
      </c>
      <c r="D562" s="20"/>
    </row>
    <row r="563" spans="1:4" s="21" customFormat="1" ht="14.85" customHeight="1">
      <c r="A563" s="18">
        <v>45716</v>
      </c>
      <c r="B563" s="194">
        <v>612480</v>
      </c>
      <c r="C563" s="19" t="s">
        <v>371</v>
      </c>
      <c r="D563" s="20"/>
    </row>
    <row r="564" spans="1:4" s="21" customFormat="1" ht="14.85" customHeight="1">
      <c r="A564" s="18">
        <v>45716</v>
      </c>
      <c r="B564" s="194">
        <v>7323.8</v>
      </c>
      <c r="C564" s="19" t="s">
        <v>147</v>
      </c>
      <c r="D564" s="20"/>
    </row>
    <row r="565" spans="1:4" s="21" customFormat="1" ht="14.85" customHeight="1">
      <c r="A565" s="18">
        <v>45716</v>
      </c>
      <c r="B565" s="194">
        <v>191939.64</v>
      </c>
      <c r="C565" s="19" t="s">
        <v>131</v>
      </c>
      <c r="D565" s="20"/>
    </row>
    <row r="566" spans="1:4" s="21" customFormat="1" ht="14.85" customHeight="1">
      <c r="A566" s="18">
        <v>45716</v>
      </c>
      <c r="B566" s="194">
        <v>182807.74</v>
      </c>
      <c r="C566" s="19" t="s">
        <v>131</v>
      </c>
      <c r="D566" s="20"/>
    </row>
    <row r="567" spans="1:4" s="21" customFormat="1" ht="14.85" customHeight="1">
      <c r="A567" s="18">
        <v>45716</v>
      </c>
      <c r="B567" s="194">
        <v>360000</v>
      </c>
      <c r="C567" s="19" t="s">
        <v>138</v>
      </c>
      <c r="D567" s="20"/>
    </row>
    <row r="568" spans="1:4" s="21" customFormat="1" ht="14.85" customHeight="1">
      <c r="A568" s="18">
        <v>45716</v>
      </c>
      <c r="B568" s="194">
        <v>8574.7000000000007</v>
      </c>
      <c r="C568" s="19" t="s">
        <v>372</v>
      </c>
      <c r="D568" s="20"/>
    </row>
    <row r="569" spans="1:4" s="21" customFormat="1" ht="14.85" customHeight="1">
      <c r="A569" s="18">
        <v>45716</v>
      </c>
      <c r="B569" s="194">
        <v>71400</v>
      </c>
      <c r="C569" s="19" t="s">
        <v>373</v>
      </c>
      <c r="D569" s="20"/>
    </row>
    <row r="570" spans="1:4" s="21" customFormat="1" ht="14.85" customHeight="1">
      <c r="A570" s="18">
        <v>45716</v>
      </c>
      <c r="B570" s="194">
        <v>3750</v>
      </c>
      <c r="C570" s="19" t="s">
        <v>374</v>
      </c>
      <c r="D570" s="20"/>
    </row>
    <row r="571" spans="1:4" s="21" customFormat="1" ht="14.85" customHeight="1">
      <c r="A571" s="18">
        <v>45716</v>
      </c>
      <c r="B571" s="194">
        <v>820</v>
      </c>
      <c r="C571" s="19" t="s">
        <v>375</v>
      </c>
      <c r="D571" s="20"/>
    </row>
    <row r="572" spans="1:4" s="21" customFormat="1" ht="14.85" customHeight="1">
      <c r="A572" s="18">
        <v>45716</v>
      </c>
      <c r="B572" s="194">
        <v>990248.52</v>
      </c>
      <c r="C572" s="19" t="s">
        <v>4</v>
      </c>
      <c r="D572" s="20"/>
    </row>
    <row r="573" spans="1:4" s="24" customFormat="1" ht="14.85" customHeight="1">
      <c r="A573" s="22"/>
      <c r="B573" s="195">
        <v>10470165.85</v>
      </c>
      <c r="C573" s="13" t="s">
        <v>207</v>
      </c>
      <c r="D573" s="23"/>
    </row>
    <row r="574" spans="1:4" s="28" customFormat="1" ht="14.85" customHeight="1">
      <c r="A574" s="25"/>
      <c r="B574" s="196">
        <f>SUM(B300:B573)</f>
        <v>111961867.33</v>
      </c>
      <c r="C574" s="26" t="s">
        <v>376</v>
      </c>
      <c r="D574" s="27"/>
    </row>
    <row r="575" spans="1:4" s="32" customFormat="1" ht="14.85" customHeight="1">
      <c r="A575" s="29">
        <v>45719</v>
      </c>
      <c r="B575" s="197">
        <v>91171.33</v>
      </c>
      <c r="C575" s="30" t="s">
        <v>377</v>
      </c>
      <c r="D575" s="31"/>
    </row>
    <row r="576" spans="1:4" s="32" customFormat="1" ht="14.85" customHeight="1">
      <c r="A576" s="29">
        <v>45719</v>
      </c>
      <c r="B576" s="197">
        <v>35160</v>
      </c>
      <c r="C576" s="30" t="s">
        <v>378</v>
      </c>
      <c r="D576" s="31"/>
    </row>
    <row r="577" spans="1:4" s="32" customFormat="1" ht="14.85" customHeight="1">
      <c r="A577" s="29">
        <v>45719</v>
      </c>
      <c r="B577" s="197">
        <v>64560</v>
      </c>
      <c r="C577" s="30" t="s">
        <v>379</v>
      </c>
      <c r="D577" s="31"/>
    </row>
    <row r="578" spans="1:4" s="32" customFormat="1" ht="14.85" customHeight="1">
      <c r="A578" s="29">
        <v>45719</v>
      </c>
      <c r="B578" s="197">
        <v>64560</v>
      </c>
      <c r="C578" s="30" t="s">
        <v>380</v>
      </c>
      <c r="D578" s="31"/>
    </row>
    <row r="579" spans="1:4" s="32" customFormat="1" ht="14.85" customHeight="1">
      <c r="A579" s="29">
        <v>45719</v>
      </c>
      <c r="B579" s="197">
        <v>15900</v>
      </c>
      <c r="C579" s="30" t="s">
        <v>381</v>
      </c>
      <c r="D579" s="31"/>
    </row>
    <row r="580" spans="1:4" s="32" customFormat="1" ht="14.85" customHeight="1">
      <c r="A580" s="29">
        <v>45719</v>
      </c>
      <c r="B580" s="197">
        <v>46009.7</v>
      </c>
      <c r="C580" s="30" t="s">
        <v>382</v>
      </c>
      <c r="D580" s="31"/>
    </row>
    <row r="581" spans="1:4" s="32" customFormat="1" ht="14.85" customHeight="1">
      <c r="A581" s="29">
        <v>45719</v>
      </c>
      <c r="B581" s="197">
        <v>92019.4</v>
      </c>
      <c r="C581" s="30" t="s">
        <v>383</v>
      </c>
      <c r="D581" s="31"/>
    </row>
    <row r="582" spans="1:4" s="32" customFormat="1" ht="14.85" customHeight="1">
      <c r="A582" s="29">
        <v>45719</v>
      </c>
      <c r="B582" s="197">
        <v>75040</v>
      </c>
      <c r="C582" s="30" t="s">
        <v>384</v>
      </c>
      <c r="D582" s="31"/>
    </row>
    <row r="583" spans="1:4" s="32" customFormat="1" ht="14.85" customHeight="1">
      <c r="A583" s="29">
        <v>45719</v>
      </c>
      <c r="B583" s="197">
        <v>860277</v>
      </c>
      <c r="C583" s="30" t="s">
        <v>385</v>
      </c>
      <c r="D583" s="31"/>
    </row>
    <row r="584" spans="1:4" s="32" customFormat="1" ht="14.85" customHeight="1">
      <c r="A584" s="29">
        <v>45719</v>
      </c>
      <c r="B584" s="197">
        <v>405437.45</v>
      </c>
      <c r="C584" s="30" t="s">
        <v>323</v>
      </c>
      <c r="D584" s="31"/>
    </row>
    <row r="585" spans="1:4" s="32" customFormat="1" ht="14.85" customHeight="1">
      <c r="A585" s="29">
        <v>45719</v>
      </c>
      <c r="B585" s="197">
        <v>87494.55</v>
      </c>
      <c r="C585" s="30" t="s">
        <v>386</v>
      </c>
      <c r="D585" s="31"/>
    </row>
    <row r="586" spans="1:4" s="32" customFormat="1" ht="14.85" customHeight="1">
      <c r="A586" s="29">
        <v>45719</v>
      </c>
      <c r="B586" s="197">
        <v>426947.28</v>
      </c>
      <c r="C586" s="30" t="s">
        <v>387</v>
      </c>
      <c r="D586" s="31"/>
    </row>
    <row r="587" spans="1:4" s="32" customFormat="1" ht="14.85" customHeight="1">
      <c r="A587" s="29">
        <v>45719</v>
      </c>
      <c r="B587" s="197">
        <v>40713.599999999999</v>
      </c>
      <c r="C587" s="30" t="s">
        <v>387</v>
      </c>
      <c r="D587" s="31"/>
    </row>
    <row r="588" spans="1:4" s="32" customFormat="1" ht="14.85" customHeight="1">
      <c r="A588" s="29">
        <v>45719</v>
      </c>
      <c r="B588" s="197">
        <v>91403.87</v>
      </c>
      <c r="C588" s="30" t="s">
        <v>315</v>
      </c>
      <c r="D588" s="31"/>
    </row>
    <row r="589" spans="1:4" s="32" customFormat="1" ht="14.85" customHeight="1">
      <c r="A589" s="29">
        <v>45719</v>
      </c>
      <c r="B589" s="197">
        <v>91403.87</v>
      </c>
      <c r="C589" s="30" t="s">
        <v>131</v>
      </c>
      <c r="D589" s="31"/>
    </row>
    <row r="590" spans="1:4" s="32" customFormat="1" ht="14.85" customHeight="1">
      <c r="A590" s="29">
        <v>45719</v>
      </c>
      <c r="B590" s="197">
        <v>91403.87</v>
      </c>
      <c r="C590" s="30" t="s">
        <v>315</v>
      </c>
      <c r="D590" s="31"/>
    </row>
    <row r="591" spans="1:4" s="32" customFormat="1" ht="14.85" customHeight="1">
      <c r="A591" s="29">
        <v>45719</v>
      </c>
      <c r="B591" s="197">
        <v>968267.52</v>
      </c>
      <c r="C591" s="30" t="s">
        <v>334</v>
      </c>
      <c r="D591" s="31"/>
    </row>
    <row r="592" spans="1:4" s="32" customFormat="1" ht="14.85" customHeight="1">
      <c r="A592" s="29">
        <v>45721</v>
      </c>
      <c r="B592" s="197">
        <v>18250</v>
      </c>
      <c r="C592" s="30" t="s">
        <v>388</v>
      </c>
      <c r="D592" s="31"/>
    </row>
    <row r="593" spans="1:4" s="32" customFormat="1" ht="14.85" customHeight="1">
      <c r="A593" s="29">
        <v>45721</v>
      </c>
      <c r="B593" s="197">
        <v>81427.199999999997</v>
      </c>
      <c r="C593" s="30" t="s">
        <v>389</v>
      </c>
      <c r="D593" s="31"/>
    </row>
    <row r="594" spans="1:4" s="32" customFormat="1" ht="14.85" customHeight="1">
      <c r="A594" s="29">
        <v>45721</v>
      </c>
      <c r="B594" s="197">
        <v>39500</v>
      </c>
      <c r="C594" s="30" t="s">
        <v>390</v>
      </c>
      <c r="D594" s="31"/>
    </row>
    <row r="595" spans="1:4" s="32" customFormat="1" ht="14.85" customHeight="1">
      <c r="A595" s="29">
        <v>45721</v>
      </c>
      <c r="B595" s="197">
        <v>35160</v>
      </c>
      <c r="C595" s="30" t="s">
        <v>391</v>
      </c>
      <c r="D595" s="31"/>
    </row>
    <row r="596" spans="1:4" s="32" customFormat="1" ht="14.85" customHeight="1">
      <c r="A596" s="29">
        <v>45721</v>
      </c>
      <c r="B596" s="197">
        <v>39599</v>
      </c>
      <c r="C596" s="30" t="s">
        <v>392</v>
      </c>
      <c r="D596" s="31"/>
    </row>
    <row r="597" spans="1:4" s="32" customFormat="1" ht="14.85" customHeight="1">
      <c r="A597" s="29">
        <v>45721</v>
      </c>
      <c r="B597" s="197">
        <v>98400</v>
      </c>
      <c r="C597" s="30" t="s">
        <v>393</v>
      </c>
      <c r="D597" s="31"/>
    </row>
    <row r="598" spans="1:4" s="32" customFormat="1" ht="14.85" customHeight="1">
      <c r="A598" s="29">
        <v>45721</v>
      </c>
      <c r="B598" s="197">
        <v>20000</v>
      </c>
      <c r="C598" s="30" t="s">
        <v>394</v>
      </c>
      <c r="D598" s="31"/>
    </row>
    <row r="599" spans="1:4" s="32" customFormat="1" ht="14.85" customHeight="1">
      <c r="A599" s="29">
        <v>45721</v>
      </c>
      <c r="B599" s="197">
        <v>20000</v>
      </c>
      <c r="C599" s="30" t="s">
        <v>395</v>
      </c>
      <c r="D599" s="31"/>
    </row>
    <row r="600" spans="1:4" s="32" customFormat="1" ht="14.85" customHeight="1">
      <c r="A600" s="29">
        <v>45721</v>
      </c>
      <c r="B600" s="197">
        <v>53784.33</v>
      </c>
      <c r="C600" s="30" t="s">
        <v>396</v>
      </c>
      <c r="D600" s="31"/>
    </row>
    <row r="601" spans="1:4" s="32" customFormat="1" ht="14.85" customHeight="1">
      <c r="A601" s="29">
        <v>45721</v>
      </c>
      <c r="B601" s="197">
        <v>342500</v>
      </c>
      <c r="C601" s="30" t="s">
        <v>397</v>
      </c>
      <c r="D601" s="31"/>
    </row>
    <row r="602" spans="1:4" s="32" customFormat="1" ht="14.85" customHeight="1">
      <c r="A602" s="29">
        <v>45721</v>
      </c>
      <c r="B602" s="197">
        <v>237000</v>
      </c>
      <c r="C602" s="30" t="s">
        <v>398</v>
      </c>
      <c r="D602" s="31"/>
    </row>
    <row r="603" spans="1:4" s="32" customFormat="1" ht="14.85" customHeight="1">
      <c r="A603" s="29">
        <v>45721</v>
      </c>
      <c r="B603" s="197">
        <v>658730</v>
      </c>
      <c r="C603" s="30" t="s">
        <v>399</v>
      </c>
      <c r="D603" s="31"/>
    </row>
    <row r="604" spans="1:4" s="32" customFormat="1" ht="14.85" customHeight="1">
      <c r="A604" s="29">
        <v>45721</v>
      </c>
      <c r="B604" s="197">
        <v>3000000</v>
      </c>
      <c r="C604" s="30" t="s">
        <v>400</v>
      </c>
      <c r="D604" s="31"/>
    </row>
    <row r="605" spans="1:4" s="32" customFormat="1" ht="14.85" customHeight="1">
      <c r="A605" s="29">
        <v>45721</v>
      </c>
      <c r="B605" s="197">
        <v>699830.06</v>
      </c>
      <c r="C605" s="30" t="s">
        <v>401</v>
      </c>
      <c r="D605" s="31"/>
    </row>
    <row r="606" spans="1:4" s="32" customFormat="1" ht="14.85" customHeight="1">
      <c r="A606" s="29">
        <v>45721</v>
      </c>
      <c r="B606" s="197">
        <v>300000</v>
      </c>
      <c r="C606" s="30" t="s">
        <v>402</v>
      </c>
      <c r="D606" s="31"/>
    </row>
    <row r="607" spans="1:4" s="32" customFormat="1" ht="14.85" customHeight="1">
      <c r="A607" s="29">
        <v>45721</v>
      </c>
      <c r="B607" s="197">
        <v>1102606.6100000001</v>
      </c>
      <c r="C607" s="30" t="s">
        <v>403</v>
      </c>
      <c r="D607" s="31"/>
    </row>
    <row r="608" spans="1:4" s="32" customFormat="1" ht="14.85" customHeight="1">
      <c r="A608" s="29">
        <v>45721</v>
      </c>
      <c r="B608" s="197">
        <v>9001833.3300000001</v>
      </c>
      <c r="C608" s="30" t="s">
        <v>404</v>
      </c>
      <c r="D608" s="31"/>
    </row>
    <row r="609" spans="1:4" s="32" customFormat="1" ht="14.85" customHeight="1">
      <c r="A609" s="29">
        <v>45721</v>
      </c>
      <c r="B609" s="197">
        <v>46009.7</v>
      </c>
      <c r="C609" s="30" t="s">
        <v>405</v>
      </c>
      <c r="D609" s="31"/>
    </row>
    <row r="610" spans="1:4" s="32" customFormat="1" ht="14.85" customHeight="1">
      <c r="A610" s="29">
        <v>45721</v>
      </c>
      <c r="B610" s="197">
        <v>12316.37</v>
      </c>
      <c r="C610" s="30" t="s">
        <v>242</v>
      </c>
      <c r="D610" s="31"/>
    </row>
    <row r="611" spans="1:4" s="32" customFormat="1" ht="14.85" customHeight="1">
      <c r="A611" s="29">
        <v>45721</v>
      </c>
      <c r="B611" s="197">
        <v>477330.7</v>
      </c>
      <c r="C611" s="30" t="s">
        <v>406</v>
      </c>
      <c r="D611" s="31"/>
    </row>
    <row r="612" spans="1:4" s="32" customFormat="1" ht="14.85" customHeight="1">
      <c r="A612" s="29">
        <v>45721</v>
      </c>
      <c r="B612" s="197">
        <v>55506</v>
      </c>
      <c r="C612" s="30" t="s">
        <v>263</v>
      </c>
      <c r="D612" s="31"/>
    </row>
    <row r="613" spans="1:4" s="32" customFormat="1" ht="14.85" customHeight="1">
      <c r="A613" s="29">
        <v>45721</v>
      </c>
      <c r="B613" s="197">
        <v>87494.55</v>
      </c>
      <c r="C613" s="30" t="s">
        <v>386</v>
      </c>
      <c r="D613" s="31"/>
    </row>
    <row r="614" spans="1:4" s="32" customFormat="1" ht="14.85" customHeight="1">
      <c r="A614" s="29">
        <v>45721</v>
      </c>
      <c r="B614" s="197">
        <v>91403.87</v>
      </c>
      <c r="C614" s="30" t="s">
        <v>315</v>
      </c>
      <c r="D614" s="31"/>
    </row>
    <row r="615" spans="1:4" s="32" customFormat="1" ht="14.85" customHeight="1">
      <c r="A615" s="29">
        <v>45721</v>
      </c>
      <c r="B615" s="197">
        <v>53137.52</v>
      </c>
      <c r="C615" s="30" t="s">
        <v>407</v>
      </c>
      <c r="D615" s="31"/>
    </row>
    <row r="616" spans="1:4" s="32" customFormat="1" ht="14.85" customHeight="1">
      <c r="A616" s="29">
        <v>45721</v>
      </c>
      <c r="B616" s="197">
        <v>395218.83</v>
      </c>
      <c r="C616" s="30" t="s">
        <v>408</v>
      </c>
      <c r="D616" s="31"/>
    </row>
    <row r="617" spans="1:4" s="32" customFormat="1" ht="14.85" customHeight="1">
      <c r="A617" s="29">
        <v>45722</v>
      </c>
      <c r="B617" s="197">
        <v>60030</v>
      </c>
      <c r="C617" s="30" t="s">
        <v>409</v>
      </c>
      <c r="D617" s="31"/>
    </row>
    <row r="618" spans="1:4" s="32" customFormat="1" ht="14.85" customHeight="1">
      <c r="A618" s="29">
        <v>45723</v>
      </c>
      <c r="B618" s="197">
        <v>11202</v>
      </c>
      <c r="C618" s="30" t="s">
        <v>410</v>
      </c>
      <c r="D618" s="31"/>
    </row>
    <row r="619" spans="1:4" s="32" customFormat="1" ht="14.85" customHeight="1">
      <c r="A619" s="29">
        <v>45723</v>
      </c>
      <c r="B619" s="197">
        <v>2658850</v>
      </c>
      <c r="C619" s="33" t="s">
        <v>411</v>
      </c>
      <c r="D619" s="31"/>
    </row>
    <row r="620" spans="1:4" s="32" customFormat="1" ht="14.85" customHeight="1">
      <c r="A620" s="29">
        <v>45723</v>
      </c>
      <c r="B620" s="197">
        <v>62235.56</v>
      </c>
      <c r="C620" s="30" t="s">
        <v>412</v>
      </c>
      <c r="D620" s="31"/>
    </row>
    <row r="621" spans="1:4" s="32" customFormat="1" ht="14.85" customHeight="1">
      <c r="A621" s="29">
        <v>45723</v>
      </c>
      <c r="B621" s="197">
        <v>9950</v>
      </c>
      <c r="C621" s="30" t="s">
        <v>413</v>
      </c>
      <c r="D621" s="31"/>
    </row>
    <row r="622" spans="1:4" s="32" customFormat="1" ht="14.85" customHeight="1">
      <c r="A622" s="29">
        <v>45723</v>
      </c>
      <c r="B622" s="197">
        <v>94415.8</v>
      </c>
      <c r="C622" s="30" t="s">
        <v>414</v>
      </c>
      <c r="D622" s="31"/>
    </row>
    <row r="623" spans="1:4" s="32" customFormat="1" ht="14.85" customHeight="1">
      <c r="A623" s="29">
        <v>45723</v>
      </c>
      <c r="B623" s="197">
        <v>93504.8</v>
      </c>
      <c r="C623" s="30" t="s">
        <v>415</v>
      </c>
      <c r="D623" s="31"/>
    </row>
    <row r="624" spans="1:4" s="32" customFormat="1" ht="14.85" customHeight="1">
      <c r="A624" s="29">
        <v>45723</v>
      </c>
      <c r="B624" s="197">
        <v>94307.8</v>
      </c>
      <c r="C624" s="30" t="s">
        <v>416</v>
      </c>
      <c r="D624" s="31"/>
    </row>
    <row r="625" spans="1:4" s="32" customFormat="1" ht="14.85" customHeight="1">
      <c r="A625" s="29">
        <v>45723</v>
      </c>
      <c r="B625" s="197">
        <v>62500</v>
      </c>
      <c r="C625" s="30" t="s">
        <v>100</v>
      </c>
      <c r="D625" s="31"/>
    </row>
    <row r="626" spans="1:4" s="32" customFormat="1" ht="14.85" customHeight="1">
      <c r="A626" s="29">
        <v>45723</v>
      </c>
      <c r="B626" s="197">
        <v>12068.16</v>
      </c>
      <c r="C626" s="30" t="s">
        <v>417</v>
      </c>
      <c r="D626" s="31"/>
    </row>
    <row r="627" spans="1:4" s="32" customFormat="1" ht="14.85" customHeight="1">
      <c r="A627" s="29">
        <v>45723</v>
      </c>
      <c r="B627" s="197">
        <v>16250</v>
      </c>
      <c r="C627" s="30" t="s">
        <v>418</v>
      </c>
      <c r="D627" s="31"/>
    </row>
    <row r="628" spans="1:4" s="32" customFormat="1" ht="14.85" customHeight="1">
      <c r="A628" s="29">
        <v>45723</v>
      </c>
      <c r="B628" s="197">
        <v>110000</v>
      </c>
      <c r="C628" s="30" t="s">
        <v>419</v>
      </c>
      <c r="D628" s="31"/>
    </row>
    <row r="629" spans="1:4" s="32" customFormat="1" ht="14.85" customHeight="1">
      <c r="A629" s="29">
        <v>45723</v>
      </c>
      <c r="B629" s="197">
        <v>78000</v>
      </c>
      <c r="C629" s="30" t="s">
        <v>420</v>
      </c>
      <c r="D629" s="31"/>
    </row>
    <row r="630" spans="1:4" s="32" customFormat="1" ht="14.85" customHeight="1">
      <c r="A630" s="29">
        <v>45723</v>
      </c>
      <c r="B630" s="197">
        <v>299000</v>
      </c>
      <c r="C630" s="30" t="s">
        <v>421</v>
      </c>
      <c r="D630" s="31"/>
    </row>
    <row r="631" spans="1:4" s="32" customFormat="1" ht="14.85" customHeight="1">
      <c r="A631" s="29">
        <v>45723</v>
      </c>
      <c r="B631" s="197">
        <v>104.68</v>
      </c>
      <c r="C631" s="30" t="s">
        <v>422</v>
      </c>
      <c r="D631" s="31"/>
    </row>
    <row r="632" spans="1:4" s="32" customFormat="1" ht="14.85" customHeight="1">
      <c r="A632" s="29">
        <v>45723</v>
      </c>
      <c r="B632" s="197">
        <v>50000</v>
      </c>
      <c r="C632" s="30" t="s">
        <v>423</v>
      </c>
      <c r="D632" s="31"/>
    </row>
    <row r="633" spans="1:4" s="32" customFormat="1" ht="14.85" customHeight="1">
      <c r="A633" s="29">
        <v>45723</v>
      </c>
      <c r="B633" s="197">
        <v>388542</v>
      </c>
      <c r="C633" s="30" t="s">
        <v>263</v>
      </c>
      <c r="D633" s="31"/>
    </row>
    <row r="634" spans="1:4" s="32" customFormat="1" ht="14.85" customHeight="1">
      <c r="A634" s="29">
        <v>45723</v>
      </c>
      <c r="B634" s="197">
        <v>741378.33</v>
      </c>
      <c r="C634" s="30" t="s">
        <v>124</v>
      </c>
      <c r="D634" s="31"/>
    </row>
    <row r="635" spans="1:4" s="32" customFormat="1" ht="14.85" customHeight="1">
      <c r="A635" s="29">
        <v>45723</v>
      </c>
      <c r="B635" s="197">
        <v>191939.64</v>
      </c>
      <c r="C635" s="30" t="s">
        <v>131</v>
      </c>
      <c r="D635" s="31"/>
    </row>
    <row r="636" spans="1:4" s="32" customFormat="1" ht="14.85" customHeight="1">
      <c r="A636" s="29">
        <v>45723</v>
      </c>
      <c r="B636" s="197">
        <v>182807.74</v>
      </c>
      <c r="C636" s="30" t="s">
        <v>315</v>
      </c>
      <c r="D636" s="31"/>
    </row>
    <row r="637" spans="1:4" s="32" customFormat="1" ht="14.85" customHeight="1">
      <c r="A637" s="29">
        <v>45723</v>
      </c>
      <c r="B637" s="197">
        <v>91403.87</v>
      </c>
      <c r="C637" s="30" t="s">
        <v>315</v>
      </c>
      <c r="D637" s="31"/>
    </row>
    <row r="638" spans="1:4" s="32" customFormat="1" ht="14.85" customHeight="1">
      <c r="A638" s="29">
        <v>45723</v>
      </c>
      <c r="B638" s="197">
        <v>91766.399999999994</v>
      </c>
      <c r="C638" s="30" t="s">
        <v>137</v>
      </c>
      <c r="D638" s="31"/>
    </row>
    <row r="639" spans="1:4" s="32" customFormat="1" ht="14.85" customHeight="1">
      <c r="A639" s="29">
        <v>45723</v>
      </c>
      <c r="B639" s="197">
        <v>91766.399999999994</v>
      </c>
      <c r="C639" s="30" t="s">
        <v>424</v>
      </c>
      <c r="D639" s="31"/>
    </row>
    <row r="640" spans="1:4" s="32" customFormat="1" ht="14.85" customHeight="1">
      <c r="A640" s="29">
        <v>45723</v>
      </c>
      <c r="B640" s="197">
        <v>72600</v>
      </c>
      <c r="C640" s="30" t="s">
        <v>142</v>
      </c>
      <c r="D640" s="31"/>
    </row>
    <row r="641" spans="1:4" s="32" customFormat="1" ht="14.85" customHeight="1">
      <c r="A641" s="29">
        <v>45723</v>
      </c>
      <c r="B641" s="197">
        <v>591940</v>
      </c>
      <c r="C641" s="34" t="s">
        <v>425</v>
      </c>
      <c r="D641" s="31"/>
    </row>
    <row r="642" spans="1:4" s="32" customFormat="1" ht="14.85" customHeight="1">
      <c r="A642" s="29">
        <v>45723</v>
      </c>
      <c r="B642" s="197">
        <v>192500</v>
      </c>
      <c r="C642" s="30" t="s">
        <v>426</v>
      </c>
      <c r="D642" s="31"/>
    </row>
    <row r="643" spans="1:4" s="32" customFormat="1" ht="14.85" customHeight="1">
      <c r="A643" s="29">
        <v>45726</v>
      </c>
      <c r="B643" s="197">
        <v>159664</v>
      </c>
      <c r="C643" s="30" t="s">
        <v>427</v>
      </c>
      <c r="D643" s="31"/>
    </row>
    <row r="644" spans="1:4" s="32" customFormat="1" ht="14.85" customHeight="1">
      <c r="A644" s="29">
        <v>45726</v>
      </c>
      <c r="B644" s="197">
        <v>64560</v>
      </c>
      <c r="C644" s="30" t="s">
        <v>428</v>
      </c>
      <c r="D644" s="31"/>
    </row>
    <row r="645" spans="1:4" s="32" customFormat="1" ht="14.85" customHeight="1">
      <c r="A645" s="29">
        <v>45726</v>
      </c>
      <c r="B645" s="197">
        <v>340595</v>
      </c>
      <c r="C645" s="30" t="s">
        <v>429</v>
      </c>
      <c r="D645" s="31"/>
    </row>
    <row r="646" spans="1:4" s="32" customFormat="1" ht="14.85" customHeight="1">
      <c r="A646" s="29">
        <v>45726</v>
      </c>
      <c r="B646" s="197">
        <v>360825</v>
      </c>
      <c r="C646" s="30" t="s">
        <v>430</v>
      </c>
      <c r="D646" s="31"/>
    </row>
    <row r="647" spans="1:4" s="32" customFormat="1" ht="14.85" customHeight="1">
      <c r="A647" s="29">
        <v>45726</v>
      </c>
      <c r="B647" s="197">
        <v>1640</v>
      </c>
      <c r="C647" s="30" t="s">
        <v>431</v>
      </c>
      <c r="D647" s="31"/>
    </row>
    <row r="648" spans="1:4" s="32" customFormat="1" ht="14.85" customHeight="1">
      <c r="A648" s="29">
        <v>45726</v>
      </c>
      <c r="B648" s="197">
        <v>24750</v>
      </c>
      <c r="C648" s="30" t="s">
        <v>432</v>
      </c>
      <c r="D648" s="31"/>
    </row>
    <row r="649" spans="1:4" s="32" customFormat="1" ht="14.85" customHeight="1">
      <c r="A649" s="29">
        <v>45726</v>
      </c>
      <c r="B649" s="197">
        <v>11172</v>
      </c>
      <c r="C649" s="30" t="s">
        <v>433</v>
      </c>
      <c r="D649" s="31"/>
    </row>
    <row r="650" spans="1:4" s="32" customFormat="1" ht="14.85" customHeight="1">
      <c r="A650" s="29">
        <v>45726</v>
      </c>
      <c r="B650" s="197">
        <v>190000</v>
      </c>
      <c r="C650" s="30" t="s">
        <v>238</v>
      </c>
      <c r="D650" s="31"/>
    </row>
    <row r="651" spans="1:4" s="32" customFormat="1" ht="14.85" customHeight="1">
      <c r="A651" s="29">
        <v>45726</v>
      </c>
      <c r="B651" s="197">
        <v>322755.84000000003</v>
      </c>
      <c r="C651" s="30" t="s">
        <v>334</v>
      </c>
      <c r="D651" s="31"/>
    </row>
    <row r="652" spans="1:4" s="32" customFormat="1" ht="14.85" customHeight="1">
      <c r="A652" s="29">
        <v>45726</v>
      </c>
      <c r="B652" s="197">
        <v>44052.23</v>
      </c>
      <c r="C652" s="30" t="s">
        <v>160</v>
      </c>
      <c r="D652" s="31"/>
    </row>
    <row r="653" spans="1:4" s="32" customFormat="1" ht="14.85" customHeight="1">
      <c r="A653" s="29">
        <v>45726</v>
      </c>
      <c r="B653" s="197">
        <v>806889.6</v>
      </c>
      <c r="C653" s="30" t="s">
        <v>434</v>
      </c>
      <c r="D653" s="31"/>
    </row>
    <row r="654" spans="1:4" s="32" customFormat="1" ht="14.85" customHeight="1">
      <c r="A654" s="29">
        <v>45728</v>
      </c>
      <c r="B654" s="197">
        <v>63500</v>
      </c>
      <c r="C654" s="30" t="s">
        <v>435</v>
      </c>
      <c r="D654" s="31"/>
    </row>
    <row r="655" spans="1:4" s="32" customFormat="1" ht="14.85" customHeight="1">
      <c r="A655" s="29">
        <v>45728</v>
      </c>
      <c r="B655" s="197">
        <v>81790</v>
      </c>
      <c r="C655" s="30" t="s">
        <v>436</v>
      </c>
      <c r="D655" s="31"/>
    </row>
    <row r="656" spans="1:4" s="32" customFormat="1" ht="14.85" customHeight="1">
      <c r="A656" s="29">
        <v>45728</v>
      </c>
      <c r="B656" s="197">
        <v>42470</v>
      </c>
      <c r="C656" s="30" t="s">
        <v>437</v>
      </c>
      <c r="D656" s="31"/>
    </row>
    <row r="657" spans="1:4" s="32" customFormat="1" ht="14.85" customHeight="1">
      <c r="A657" s="29">
        <v>45728</v>
      </c>
      <c r="B657" s="197">
        <v>42327</v>
      </c>
      <c r="C657" s="30" t="s">
        <v>438</v>
      </c>
      <c r="D657" s="31"/>
    </row>
    <row r="658" spans="1:4" s="32" customFormat="1" ht="14.85" customHeight="1">
      <c r="A658" s="29">
        <v>45728</v>
      </c>
      <c r="B658" s="197">
        <v>70990</v>
      </c>
      <c r="C658" s="30" t="s">
        <v>439</v>
      </c>
      <c r="D658" s="31"/>
    </row>
    <row r="659" spans="1:4" s="32" customFormat="1" ht="14.85" customHeight="1">
      <c r="A659" s="29">
        <v>45728</v>
      </c>
      <c r="B659" s="197">
        <v>74320</v>
      </c>
      <c r="C659" s="30" t="s">
        <v>440</v>
      </c>
      <c r="D659" s="31"/>
    </row>
    <row r="660" spans="1:4" s="32" customFormat="1" ht="14.85" customHeight="1">
      <c r="A660" s="29">
        <v>45728</v>
      </c>
      <c r="B660" s="197">
        <v>49200</v>
      </c>
      <c r="C660" s="30" t="s">
        <v>441</v>
      </c>
      <c r="D660" s="31"/>
    </row>
    <row r="661" spans="1:4" s="32" customFormat="1" ht="14.85" customHeight="1">
      <c r="A661" s="29">
        <v>45728</v>
      </c>
      <c r="B661" s="197">
        <v>98400</v>
      </c>
      <c r="C661" s="30" t="s">
        <v>442</v>
      </c>
      <c r="D661" s="31"/>
    </row>
    <row r="662" spans="1:4" s="32" customFormat="1" ht="14.85" customHeight="1">
      <c r="A662" s="29">
        <v>45728</v>
      </c>
      <c r="B662" s="197">
        <v>11202</v>
      </c>
      <c r="C662" s="30" t="s">
        <v>443</v>
      </c>
      <c r="D662" s="31"/>
    </row>
    <row r="663" spans="1:4" s="32" customFormat="1" ht="14.85" customHeight="1">
      <c r="A663" s="29">
        <v>45728</v>
      </c>
      <c r="B663" s="197">
        <v>534887.27</v>
      </c>
      <c r="C663" s="30" t="s">
        <v>444</v>
      </c>
      <c r="D663" s="31"/>
    </row>
    <row r="664" spans="1:4" s="32" customFormat="1" ht="14.85" customHeight="1">
      <c r="A664" s="29">
        <v>45728</v>
      </c>
      <c r="B664" s="197">
        <v>51000</v>
      </c>
      <c r="C664" s="30" t="s">
        <v>445</v>
      </c>
      <c r="D664" s="31"/>
    </row>
    <row r="665" spans="1:4" s="32" customFormat="1" ht="14.85" customHeight="1">
      <c r="A665" s="29">
        <v>45728</v>
      </c>
      <c r="B665" s="197">
        <v>3000</v>
      </c>
      <c r="C665" s="30" t="s">
        <v>446</v>
      </c>
      <c r="D665" s="31"/>
    </row>
    <row r="666" spans="1:4" s="32" customFormat="1" ht="14.85" customHeight="1">
      <c r="A666" s="29">
        <v>45728</v>
      </c>
      <c r="B666" s="197">
        <v>3000</v>
      </c>
      <c r="C666" s="30" t="s">
        <v>447</v>
      </c>
      <c r="D666" s="31"/>
    </row>
    <row r="667" spans="1:4" s="32" customFormat="1" ht="14.85" customHeight="1">
      <c r="A667" s="29">
        <v>45728</v>
      </c>
      <c r="B667" s="197">
        <v>17400</v>
      </c>
      <c r="C667" s="30" t="s">
        <v>448</v>
      </c>
      <c r="D667" s="31"/>
    </row>
    <row r="668" spans="1:4" s="32" customFormat="1" ht="14.85" customHeight="1">
      <c r="A668" s="29">
        <v>45728</v>
      </c>
      <c r="B668" s="197">
        <v>7684000</v>
      </c>
      <c r="C668" s="30" t="s">
        <v>449</v>
      </c>
      <c r="D668" s="31"/>
    </row>
    <row r="669" spans="1:4" s="32" customFormat="1" ht="14.85" customHeight="1">
      <c r="A669" s="29">
        <v>45728</v>
      </c>
      <c r="B669" s="197">
        <v>1820000</v>
      </c>
      <c r="C669" s="30" t="s">
        <v>449</v>
      </c>
      <c r="D669" s="31"/>
    </row>
    <row r="670" spans="1:4" s="32" customFormat="1" ht="14.85" customHeight="1">
      <c r="A670" s="29">
        <v>45728</v>
      </c>
      <c r="B670" s="197">
        <v>253440</v>
      </c>
      <c r="C670" s="30" t="s">
        <v>449</v>
      </c>
      <c r="D670" s="31"/>
    </row>
    <row r="671" spans="1:4" s="32" customFormat="1" ht="14.85" customHeight="1">
      <c r="A671" s="29">
        <v>45728</v>
      </c>
      <c r="B671" s="197">
        <v>127600</v>
      </c>
      <c r="C671" s="30" t="s">
        <v>450</v>
      </c>
      <c r="D671" s="31"/>
    </row>
    <row r="672" spans="1:4" s="32" customFormat="1" ht="14.85" customHeight="1">
      <c r="A672" s="29">
        <v>45728</v>
      </c>
      <c r="B672" s="197">
        <v>499554</v>
      </c>
      <c r="C672" s="30" t="s">
        <v>263</v>
      </c>
      <c r="D672" s="31"/>
    </row>
    <row r="673" spans="1:4" s="32" customFormat="1" ht="14.85" customHeight="1">
      <c r="A673" s="29">
        <v>45728</v>
      </c>
      <c r="B673" s="197">
        <v>117700</v>
      </c>
      <c r="C673" s="30" t="s">
        <v>451</v>
      </c>
      <c r="D673" s="31"/>
    </row>
    <row r="674" spans="1:4" s="32" customFormat="1" ht="14.85" customHeight="1">
      <c r="A674" s="29">
        <v>45728</v>
      </c>
      <c r="B674" s="197">
        <v>70350</v>
      </c>
      <c r="C674" s="30" t="s">
        <v>168</v>
      </c>
      <c r="D674" s="31"/>
    </row>
    <row r="675" spans="1:4" s="32" customFormat="1" ht="14.85" customHeight="1">
      <c r="A675" s="29">
        <v>45728</v>
      </c>
      <c r="B675" s="197">
        <v>183532.79999999999</v>
      </c>
      <c r="C675" s="30" t="s">
        <v>140</v>
      </c>
      <c r="D675" s="31"/>
    </row>
    <row r="676" spans="1:4" s="32" customFormat="1" ht="14.85" customHeight="1">
      <c r="A676" s="29">
        <v>45728</v>
      </c>
      <c r="B676" s="197">
        <v>1550000</v>
      </c>
      <c r="C676" s="30" t="s">
        <v>452</v>
      </c>
      <c r="D676" s="31"/>
    </row>
    <row r="677" spans="1:4" s="32" customFormat="1" ht="14.85" customHeight="1">
      <c r="A677" s="29">
        <v>45728</v>
      </c>
      <c r="B677" s="197">
        <v>6950000</v>
      </c>
      <c r="C677" s="33" t="s">
        <v>453</v>
      </c>
      <c r="D677" s="31"/>
    </row>
    <row r="678" spans="1:4" s="32" customFormat="1" ht="14.85" customHeight="1">
      <c r="A678" s="29">
        <v>45730</v>
      </c>
      <c r="B678" s="197">
        <v>48422.22</v>
      </c>
      <c r="C678" s="30" t="s">
        <v>454</v>
      </c>
      <c r="D678" s="31"/>
    </row>
    <row r="679" spans="1:4" s="32" customFormat="1" ht="14.85" customHeight="1">
      <c r="A679" s="29">
        <v>45730</v>
      </c>
      <c r="B679" s="197">
        <v>813200</v>
      </c>
      <c r="C679" s="30" t="s">
        <v>455</v>
      </c>
      <c r="D679" s="31"/>
    </row>
    <row r="680" spans="1:4" s="32" customFormat="1" ht="14.85" customHeight="1">
      <c r="A680" s="29">
        <v>45730</v>
      </c>
      <c r="B680" s="197">
        <v>47100</v>
      </c>
      <c r="C680" s="30" t="s">
        <v>432</v>
      </c>
      <c r="D680" s="31"/>
    </row>
    <row r="681" spans="1:4" s="32" customFormat="1" ht="14.85" customHeight="1">
      <c r="A681" s="29">
        <v>45730</v>
      </c>
      <c r="B681" s="197">
        <v>450370.8</v>
      </c>
      <c r="C681" s="30" t="s">
        <v>456</v>
      </c>
      <c r="D681" s="31"/>
    </row>
    <row r="682" spans="1:4" s="32" customFormat="1" ht="14.85" customHeight="1">
      <c r="A682" s="29">
        <v>45730</v>
      </c>
      <c r="B682" s="197">
        <v>15866.4</v>
      </c>
      <c r="C682" s="30" t="s">
        <v>457</v>
      </c>
      <c r="D682" s="31"/>
    </row>
    <row r="683" spans="1:4" s="32" customFormat="1" ht="14.85" customHeight="1">
      <c r="A683" s="29">
        <v>45730</v>
      </c>
      <c r="B683" s="197">
        <v>540000</v>
      </c>
      <c r="C683" s="30" t="s">
        <v>458</v>
      </c>
      <c r="D683" s="31"/>
    </row>
    <row r="684" spans="1:4" s="32" customFormat="1" ht="14.85" customHeight="1">
      <c r="A684" s="29">
        <v>45730</v>
      </c>
      <c r="B684" s="197">
        <v>91403.87</v>
      </c>
      <c r="C684" s="30" t="s">
        <v>459</v>
      </c>
      <c r="D684" s="31"/>
    </row>
    <row r="685" spans="1:4" s="32" customFormat="1" ht="14.85" customHeight="1">
      <c r="A685" s="29">
        <v>45730</v>
      </c>
      <c r="B685" s="197">
        <v>91403.87</v>
      </c>
      <c r="C685" s="30" t="s">
        <v>315</v>
      </c>
      <c r="D685" s="31"/>
    </row>
    <row r="686" spans="1:4" s="32" customFormat="1" ht="14.85" customHeight="1">
      <c r="A686" s="29">
        <v>45730</v>
      </c>
      <c r="B686" s="197">
        <v>68346.740000000005</v>
      </c>
      <c r="C686" s="30" t="s">
        <v>460</v>
      </c>
      <c r="D686" s="31"/>
    </row>
    <row r="687" spans="1:4" s="32" customFormat="1" ht="14.85" customHeight="1">
      <c r="A687" s="29">
        <v>45730</v>
      </c>
      <c r="B687" s="197">
        <v>153781.07</v>
      </c>
      <c r="C687" s="30" t="s">
        <v>136</v>
      </c>
      <c r="D687" s="31"/>
    </row>
    <row r="688" spans="1:4" s="32" customFormat="1" ht="14.85" customHeight="1">
      <c r="A688" s="29">
        <v>45730</v>
      </c>
      <c r="B688" s="197">
        <v>91766.399999999994</v>
      </c>
      <c r="C688" s="30" t="s">
        <v>140</v>
      </c>
      <c r="D688" s="31"/>
    </row>
    <row r="689" spans="1:4" s="32" customFormat="1" ht="14.85" customHeight="1">
      <c r="A689" s="29">
        <v>45730</v>
      </c>
      <c r="B689" s="197">
        <v>91766.399999999994</v>
      </c>
      <c r="C689" s="30" t="s">
        <v>140</v>
      </c>
      <c r="D689" s="31"/>
    </row>
    <row r="690" spans="1:4" s="32" customFormat="1" ht="14.85" customHeight="1">
      <c r="A690" s="29">
        <v>45730</v>
      </c>
      <c r="B690" s="197">
        <v>990000</v>
      </c>
      <c r="C690" s="30" t="s">
        <v>461</v>
      </c>
      <c r="D690" s="31"/>
    </row>
    <row r="691" spans="1:4" s="32" customFormat="1" ht="14.85" customHeight="1">
      <c r="A691" s="29">
        <v>45730</v>
      </c>
      <c r="B691" s="197">
        <v>15135</v>
      </c>
      <c r="C691" s="30" t="s">
        <v>462</v>
      </c>
      <c r="D691" s="31"/>
    </row>
    <row r="692" spans="1:4" s="32" customFormat="1" ht="14.85" customHeight="1">
      <c r="A692" s="29">
        <v>45730</v>
      </c>
      <c r="B692" s="197">
        <v>40715</v>
      </c>
      <c r="C692" s="30" t="s">
        <v>462</v>
      </c>
      <c r="D692" s="31"/>
    </row>
    <row r="693" spans="1:4" s="32" customFormat="1" ht="14.85" customHeight="1">
      <c r="A693" s="29">
        <v>45730</v>
      </c>
      <c r="B693" s="197">
        <v>93690</v>
      </c>
      <c r="C693" s="30" t="s">
        <v>462</v>
      </c>
      <c r="D693" s="31"/>
    </row>
    <row r="694" spans="1:4" s="32" customFormat="1" ht="14.85" customHeight="1">
      <c r="A694" s="29">
        <v>45730</v>
      </c>
      <c r="B694" s="197">
        <v>27880</v>
      </c>
      <c r="C694" s="30" t="s">
        <v>462</v>
      </c>
      <c r="D694" s="31"/>
    </row>
    <row r="695" spans="1:4" s="32" customFormat="1" ht="14.85" customHeight="1">
      <c r="A695" s="29">
        <v>45730</v>
      </c>
      <c r="B695" s="197">
        <v>10925</v>
      </c>
      <c r="C695" s="30" t="s">
        <v>462</v>
      </c>
      <c r="D695" s="31"/>
    </row>
    <row r="696" spans="1:4" s="32" customFormat="1" ht="14.85" customHeight="1">
      <c r="A696" s="29">
        <v>45733</v>
      </c>
      <c r="B696" s="197">
        <v>325300</v>
      </c>
      <c r="C696" s="30" t="s">
        <v>463</v>
      </c>
      <c r="D696" s="31"/>
    </row>
    <row r="697" spans="1:4" s="32" customFormat="1" ht="14.85" customHeight="1">
      <c r="A697" s="29">
        <v>45733</v>
      </c>
      <c r="B697" s="197">
        <v>162650</v>
      </c>
      <c r="C697" s="30" t="s">
        <v>464</v>
      </c>
      <c r="D697" s="31"/>
    </row>
    <row r="698" spans="1:4" s="32" customFormat="1" ht="14.85" customHeight="1">
      <c r="A698" s="29">
        <v>45733</v>
      </c>
      <c r="B698" s="197">
        <v>64560</v>
      </c>
      <c r="C698" s="30" t="s">
        <v>465</v>
      </c>
      <c r="D698" s="31"/>
    </row>
    <row r="699" spans="1:4" s="32" customFormat="1" ht="14.85" customHeight="1">
      <c r="A699" s="29">
        <v>45733</v>
      </c>
      <c r="B699" s="197">
        <v>92359.76</v>
      </c>
      <c r="C699" s="30" t="s">
        <v>466</v>
      </c>
      <c r="D699" s="31"/>
    </row>
    <row r="700" spans="1:4" s="32" customFormat="1" ht="14.85" customHeight="1">
      <c r="A700" s="29">
        <v>45733</v>
      </c>
      <c r="B700" s="197">
        <v>56915</v>
      </c>
      <c r="C700" s="30" t="s">
        <v>467</v>
      </c>
      <c r="D700" s="31"/>
    </row>
    <row r="701" spans="1:4" s="32" customFormat="1" ht="14.85" customHeight="1">
      <c r="A701" s="29">
        <v>45733</v>
      </c>
      <c r="B701" s="197">
        <v>75887</v>
      </c>
      <c r="C701" s="30" t="s">
        <v>468</v>
      </c>
      <c r="D701" s="31"/>
    </row>
    <row r="702" spans="1:4" s="32" customFormat="1" ht="14.85" customHeight="1">
      <c r="A702" s="29">
        <v>45733</v>
      </c>
      <c r="B702" s="197">
        <v>65736</v>
      </c>
      <c r="C702" s="30" t="s">
        <v>469</v>
      </c>
      <c r="D702" s="31"/>
    </row>
    <row r="703" spans="1:4" s="32" customFormat="1" ht="14.85" customHeight="1">
      <c r="A703" s="29">
        <v>45733</v>
      </c>
      <c r="B703" s="197">
        <v>67800</v>
      </c>
      <c r="C703" s="30" t="s">
        <v>470</v>
      </c>
      <c r="D703" s="31"/>
    </row>
    <row r="704" spans="1:4" s="32" customFormat="1" ht="14.85" customHeight="1">
      <c r="A704" s="29">
        <v>45733</v>
      </c>
      <c r="B704" s="197">
        <v>741378.33</v>
      </c>
      <c r="C704" s="30" t="s">
        <v>471</v>
      </c>
      <c r="D704" s="31"/>
    </row>
    <row r="705" spans="1:4" s="32" customFormat="1" ht="14.85" customHeight="1">
      <c r="A705" s="29">
        <v>45733</v>
      </c>
      <c r="B705" s="197">
        <v>142395</v>
      </c>
      <c r="C705" s="30" t="s">
        <v>472</v>
      </c>
      <c r="D705" s="31"/>
    </row>
    <row r="706" spans="1:4" s="32" customFormat="1" ht="14.85" customHeight="1">
      <c r="A706" s="29">
        <v>45733</v>
      </c>
      <c r="B706" s="197">
        <v>3413.3</v>
      </c>
      <c r="C706" s="30" t="s">
        <v>473</v>
      </c>
      <c r="D706" s="31"/>
    </row>
    <row r="707" spans="1:4" s="32" customFormat="1" ht="14.85" customHeight="1">
      <c r="A707" s="29">
        <v>45733</v>
      </c>
      <c r="B707" s="197">
        <v>91403.87</v>
      </c>
      <c r="C707" s="30" t="s">
        <v>315</v>
      </c>
      <c r="D707" s="31"/>
    </row>
    <row r="708" spans="1:4" s="32" customFormat="1" ht="14.85" customHeight="1">
      <c r="A708" s="29">
        <v>45735</v>
      </c>
      <c r="B708" s="197">
        <v>257040</v>
      </c>
      <c r="C708" s="30" t="s">
        <v>474</v>
      </c>
      <c r="D708" s="31"/>
    </row>
    <row r="709" spans="1:4" s="32" customFormat="1" ht="14.85" customHeight="1">
      <c r="A709" s="29">
        <v>45735</v>
      </c>
      <c r="B709" s="197">
        <v>204000</v>
      </c>
      <c r="C709" s="30" t="s">
        <v>475</v>
      </c>
      <c r="D709" s="31"/>
    </row>
    <row r="710" spans="1:4" s="32" customFormat="1" ht="14.85" customHeight="1">
      <c r="A710" s="29">
        <v>45735</v>
      </c>
      <c r="B710" s="197">
        <v>244281.60000000001</v>
      </c>
      <c r="C710" s="30" t="s">
        <v>476</v>
      </c>
      <c r="D710" s="31"/>
    </row>
    <row r="711" spans="1:4" s="32" customFormat="1" ht="14.85" customHeight="1">
      <c r="A711" s="29">
        <v>45735</v>
      </c>
      <c r="B711" s="197">
        <v>77587</v>
      </c>
      <c r="C711" s="30" t="s">
        <v>477</v>
      </c>
      <c r="D711" s="31"/>
    </row>
    <row r="712" spans="1:4" s="32" customFormat="1" ht="14.85" customHeight="1">
      <c r="A712" s="29">
        <v>45735</v>
      </c>
      <c r="B712" s="197">
        <v>61720</v>
      </c>
      <c r="C712" s="30" t="s">
        <v>478</v>
      </c>
      <c r="D712" s="31"/>
    </row>
    <row r="713" spans="1:4" s="32" customFormat="1" ht="14.85" customHeight="1">
      <c r="A713" s="29">
        <v>45735</v>
      </c>
      <c r="B713" s="197">
        <v>607665</v>
      </c>
      <c r="C713" s="30" t="s">
        <v>479</v>
      </c>
      <c r="D713" s="31"/>
    </row>
    <row r="714" spans="1:4" s="32" customFormat="1" ht="14.85" customHeight="1">
      <c r="A714" s="29">
        <v>45735</v>
      </c>
      <c r="B714" s="197">
        <v>788545</v>
      </c>
      <c r="C714" s="30" t="s">
        <v>480</v>
      </c>
      <c r="D714" s="31"/>
    </row>
    <row r="715" spans="1:4" s="32" customFormat="1" ht="14.85" customHeight="1">
      <c r="A715" s="29">
        <v>45735</v>
      </c>
      <c r="B715" s="197">
        <v>350000</v>
      </c>
      <c r="C715" s="30" t="s">
        <v>481</v>
      </c>
      <c r="D715" s="31"/>
    </row>
    <row r="716" spans="1:4" s="32" customFormat="1" ht="14.85" customHeight="1">
      <c r="A716" s="29">
        <v>45735</v>
      </c>
      <c r="B716" s="197">
        <v>56000</v>
      </c>
      <c r="C716" s="30" t="s">
        <v>482</v>
      </c>
      <c r="D716" s="31"/>
    </row>
    <row r="717" spans="1:4" s="32" customFormat="1" ht="14.85" customHeight="1">
      <c r="A717" s="29">
        <v>45735</v>
      </c>
      <c r="B717" s="197">
        <v>19000</v>
      </c>
      <c r="C717" s="30" t="s">
        <v>483</v>
      </c>
      <c r="D717" s="31"/>
    </row>
    <row r="718" spans="1:4" s="32" customFormat="1" ht="14.85" customHeight="1">
      <c r="A718" s="29">
        <v>45735</v>
      </c>
      <c r="B718" s="197">
        <v>46009.7</v>
      </c>
      <c r="C718" s="30" t="s">
        <v>128</v>
      </c>
      <c r="D718" s="31"/>
    </row>
    <row r="719" spans="1:4" s="32" customFormat="1" ht="14.85" customHeight="1">
      <c r="A719" s="29">
        <v>45735</v>
      </c>
      <c r="B719" s="197">
        <v>46009.7</v>
      </c>
      <c r="C719" s="30" t="s">
        <v>405</v>
      </c>
      <c r="D719" s="31"/>
    </row>
    <row r="720" spans="1:4" s="32" customFormat="1" ht="14.85" customHeight="1">
      <c r="A720" s="29">
        <v>45735</v>
      </c>
      <c r="B720" s="197">
        <v>7401.24</v>
      </c>
      <c r="C720" s="30" t="s">
        <v>484</v>
      </c>
      <c r="D720" s="31"/>
    </row>
    <row r="721" spans="1:4" s="32" customFormat="1" ht="14.85" customHeight="1">
      <c r="A721" s="29">
        <v>45735</v>
      </c>
      <c r="B721" s="197">
        <v>55050.6</v>
      </c>
      <c r="C721" s="30" t="s">
        <v>485</v>
      </c>
      <c r="D721" s="31"/>
    </row>
    <row r="722" spans="1:4" s="32" customFormat="1" ht="14.85" customHeight="1">
      <c r="A722" s="29">
        <v>45735</v>
      </c>
      <c r="B722" s="197">
        <v>71197.5</v>
      </c>
      <c r="C722" s="30" t="s">
        <v>175</v>
      </c>
      <c r="D722" s="31"/>
    </row>
    <row r="723" spans="1:4" s="32" customFormat="1" ht="14.85" customHeight="1">
      <c r="A723" s="29">
        <v>45735</v>
      </c>
      <c r="B723" s="197">
        <v>167243.34</v>
      </c>
      <c r="C723" s="30" t="s">
        <v>486</v>
      </c>
      <c r="D723" s="31"/>
    </row>
    <row r="724" spans="1:4" s="32" customFormat="1" ht="14.85" customHeight="1">
      <c r="A724" s="29">
        <v>45735</v>
      </c>
      <c r="B724" s="197">
        <v>70000</v>
      </c>
      <c r="C724" s="30" t="s">
        <v>487</v>
      </c>
      <c r="D724" s="31"/>
    </row>
    <row r="725" spans="1:4" s="32" customFormat="1" ht="14.85" customHeight="1">
      <c r="A725" s="29">
        <v>45735</v>
      </c>
      <c r="B725" s="197">
        <v>91403.87</v>
      </c>
      <c r="C725" s="30" t="s">
        <v>315</v>
      </c>
      <c r="D725" s="31"/>
    </row>
    <row r="726" spans="1:4" s="32" customFormat="1" ht="14.85" customHeight="1">
      <c r="A726" s="29">
        <v>45735</v>
      </c>
      <c r="B726" s="197">
        <v>91403.87</v>
      </c>
      <c r="C726" s="30" t="s">
        <v>488</v>
      </c>
      <c r="D726" s="31"/>
    </row>
    <row r="727" spans="1:4" s="32" customFormat="1" ht="14.85" customHeight="1">
      <c r="A727" s="29">
        <v>45735</v>
      </c>
      <c r="B727" s="197">
        <v>91403.87</v>
      </c>
      <c r="C727" s="30" t="s">
        <v>315</v>
      </c>
      <c r="D727" s="31"/>
    </row>
    <row r="728" spans="1:4" s="32" customFormat="1" ht="14.85" customHeight="1">
      <c r="A728" s="29">
        <v>45735</v>
      </c>
      <c r="B728" s="197">
        <v>546169.44999999995</v>
      </c>
      <c r="C728" s="30" t="s">
        <v>127</v>
      </c>
      <c r="D728" s="31"/>
    </row>
    <row r="729" spans="1:4" s="32" customFormat="1" ht="14.85" customHeight="1">
      <c r="A729" s="29">
        <v>45735</v>
      </c>
      <c r="B729" s="197">
        <v>40012.620000000003</v>
      </c>
      <c r="C729" s="30" t="s">
        <v>489</v>
      </c>
      <c r="D729" s="31"/>
    </row>
    <row r="730" spans="1:4" s="32" customFormat="1" ht="14.85" customHeight="1">
      <c r="A730" s="29">
        <v>45735</v>
      </c>
      <c r="B730" s="197">
        <v>653722.16</v>
      </c>
      <c r="C730" s="30" t="s">
        <v>490</v>
      </c>
      <c r="D730" s="31"/>
    </row>
    <row r="731" spans="1:4" s="32" customFormat="1" ht="14.85" customHeight="1">
      <c r="A731" s="29">
        <v>45735</v>
      </c>
      <c r="B731" s="197">
        <v>18760</v>
      </c>
      <c r="C731" s="30" t="s">
        <v>491</v>
      </c>
      <c r="D731" s="31"/>
    </row>
    <row r="732" spans="1:4" s="32" customFormat="1" ht="14.85" customHeight="1">
      <c r="A732" s="29">
        <v>45735</v>
      </c>
      <c r="B732" s="197">
        <v>620</v>
      </c>
      <c r="C732" s="30" t="s">
        <v>492</v>
      </c>
      <c r="D732" s="31"/>
    </row>
    <row r="733" spans="1:4" s="32" customFormat="1" ht="14.85" customHeight="1">
      <c r="A733" s="29">
        <v>45735</v>
      </c>
      <c r="B733" s="197">
        <v>3380</v>
      </c>
      <c r="C733" s="30" t="s">
        <v>492</v>
      </c>
      <c r="D733" s="31"/>
    </row>
    <row r="734" spans="1:4" s="32" customFormat="1" ht="14.85" customHeight="1">
      <c r="A734" s="29">
        <v>45735</v>
      </c>
      <c r="B734" s="197">
        <v>9120</v>
      </c>
      <c r="C734" s="30" t="s">
        <v>492</v>
      </c>
      <c r="D734" s="31"/>
    </row>
    <row r="735" spans="1:4" s="32" customFormat="1" ht="14.85" customHeight="1">
      <c r="A735" s="29">
        <v>45735</v>
      </c>
      <c r="B735" s="197">
        <v>7008</v>
      </c>
      <c r="C735" s="30" t="s">
        <v>493</v>
      </c>
      <c r="D735" s="31"/>
    </row>
    <row r="736" spans="1:4" s="32" customFormat="1" ht="14.85" customHeight="1">
      <c r="A736" s="29">
        <v>45735</v>
      </c>
      <c r="B736" s="197">
        <v>23200</v>
      </c>
      <c r="C736" s="30" t="s">
        <v>492</v>
      </c>
      <c r="D736" s="31"/>
    </row>
    <row r="737" spans="1:4" s="32" customFormat="1" ht="14.85" customHeight="1">
      <c r="A737" s="29">
        <v>45735</v>
      </c>
      <c r="B737" s="197">
        <v>30750</v>
      </c>
      <c r="C737" s="30" t="s">
        <v>492</v>
      </c>
      <c r="D737" s="31"/>
    </row>
    <row r="738" spans="1:4" s="32" customFormat="1" ht="14.85" customHeight="1">
      <c r="A738" s="29">
        <v>45735</v>
      </c>
      <c r="B738" s="197">
        <v>10250</v>
      </c>
      <c r="C738" s="30" t="s">
        <v>493</v>
      </c>
      <c r="D738" s="31"/>
    </row>
    <row r="739" spans="1:4" s="32" customFormat="1" ht="14.85" customHeight="1">
      <c r="A739" s="29">
        <v>45735</v>
      </c>
      <c r="B739" s="197">
        <v>22800</v>
      </c>
      <c r="C739" s="30" t="s">
        <v>493</v>
      </c>
      <c r="D739" s="31"/>
    </row>
    <row r="740" spans="1:4" s="32" customFormat="1" ht="14.85" customHeight="1">
      <c r="A740" s="29">
        <v>45735</v>
      </c>
      <c r="B740" s="197">
        <v>9600</v>
      </c>
      <c r="C740" s="30" t="s">
        <v>492</v>
      </c>
      <c r="D740" s="31"/>
    </row>
    <row r="741" spans="1:4" s="32" customFormat="1" ht="14.85" customHeight="1">
      <c r="A741" s="29">
        <v>45735</v>
      </c>
      <c r="B741" s="197">
        <v>11600</v>
      </c>
      <c r="C741" s="30" t="s">
        <v>492</v>
      </c>
      <c r="D741" s="31"/>
    </row>
    <row r="742" spans="1:4" s="32" customFormat="1" ht="14.85" customHeight="1">
      <c r="A742" s="29">
        <v>45735</v>
      </c>
      <c r="B742" s="197">
        <v>23200</v>
      </c>
      <c r="C742" s="30" t="s">
        <v>494</v>
      </c>
      <c r="D742" s="31"/>
    </row>
    <row r="743" spans="1:4" s="32" customFormat="1" ht="14.85" customHeight="1">
      <c r="A743" s="29">
        <v>45737</v>
      </c>
      <c r="B743" s="197">
        <v>3216</v>
      </c>
      <c r="C743" s="30" t="s">
        <v>495</v>
      </c>
      <c r="D743" s="31"/>
    </row>
    <row r="744" spans="1:4" s="32" customFormat="1" ht="14.85" customHeight="1">
      <c r="A744" s="29">
        <v>45737</v>
      </c>
      <c r="B744" s="197">
        <v>38800</v>
      </c>
      <c r="C744" s="30" t="s">
        <v>496</v>
      </c>
      <c r="D744" s="31"/>
    </row>
    <row r="745" spans="1:4" s="32" customFormat="1" ht="14.85" customHeight="1">
      <c r="A745" s="29">
        <v>45737</v>
      </c>
      <c r="B745" s="197">
        <v>37700</v>
      </c>
      <c r="C745" s="30" t="s">
        <v>497</v>
      </c>
      <c r="D745" s="31"/>
    </row>
    <row r="746" spans="1:4" s="32" customFormat="1" ht="14.85" customHeight="1">
      <c r="A746" s="29">
        <v>45737</v>
      </c>
      <c r="B746" s="197">
        <v>325300</v>
      </c>
      <c r="C746" s="30" t="s">
        <v>498</v>
      </c>
      <c r="D746" s="31"/>
    </row>
    <row r="747" spans="1:4" s="32" customFormat="1" ht="14.85" customHeight="1">
      <c r="A747" s="29">
        <v>45737</v>
      </c>
      <c r="B747" s="197">
        <v>118580</v>
      </c>
      <c r="C747" s="30" t="s">
        <v>499</v>
      </c>
      <c r="D747" s="31"/>
    </row>
    <row r="748" spans="1:4" s="32" customFormat="1" ht="14.85" customHeight="1">
      <c r="A748" s="29">
        <v>45737</v>
      </c>
      <c r="B748" s="197">
        <v>109430.65</v>
      </c>
      <c r="C748" s="30" t="s">
        <v>500</v>
      </c>
      <c r="D748" s="31"/>
    </row>
    <row r="749" spans="1:4" s="32" customFormat="1" ht="14.85" customHeight="1">
      <c r="A749" s="29">
        <v>45737</v>
      </c>
      <c r="B749" s="197">
        <v>75367</v>
      </c>
      <c r="C749" s="30" t="s">
        <v>501</v>
      </c>
      <c r="D749" s="31"/>
    </row>
    <row r="750" spans="1:4" s="32" customFormat="1" ht="14.85" customHeight="1">
      <c r="A750" s="29">
        <v>45737</v>
      </c>
      <c r="B750" s="197">
        <v>72580</v>
      </c>
      <c r="C750" s="30" t="s">
        <v>502</v>
      </c>
      <c r="D750" s="31"/>
    </row>
    <row r="751" spans="1:4" s="32" customFormat="1" ht="14.85" customHeight="1">
      <c r="A751" s="29">
        <v>45737</v>
      </c>
      <c r="B751" s="197">
        <v>33450</v>
      </c>
      <c r="C751" s="30" t="s">
        <v>503</v>
      </c>
      <c r="D751" s="31"/>
    </row>
    <row r="752" spans="1:4" s="32" customFormat="1" ht="14.85" customHeight="1">
      <c r="A752" s="29">
        <v>45737</v>
      </c>
      <c r="B752" s="197">
        <v>3362600</v>
      </c>
      <c r="C752" s="30" t="s">
        <v>504</v>
      </c>
      <c r="D752" s="31"/>
    </row>
    <row r="753" spans="1:4" s="32" customFormat="1" ht="14.85" customHeight="1">
      <c r="A753" s="29">
        <v>45737</v>
      </c>
      <c r="B753" s="197">
        <v>306000</v>
      </c>
      <c r="C753" s="30" t="s">
        <v>505</v>
      </c>
      <c r="D753" s="31"/>
    </row>
    <row r="754" spans="1:4" s="32" customFormat="1" ht="14.85" customHeight="1">
      <c r="A754" s="29">
        <v>45737</v>
      </c>
      <c r="B754" s="197">
        <v>91403.87</v>
      </c>
      <c r="C754" s="30" t="s">
        <v>488</v>
      </c>
      <c r="D754" s="31"/>
    </row>
    <row r="755" spans="1:4" s="32" customFormat="1" ht="14.85" customHeight="1">
      <c r="A755" s="29">
        <v>45737</v>
      </c>
      <c r="B755" s="197">
        <v>212093.2</v>
      </c>
      <c r="C755" s="30" t="s">
        <v>506</v>
      </c>
      <c r="D755" s="31"/>
    </row>
    <row r="756" spans="1:4" s="32" customFormat="1" ht="14.85" customHeight="1">
      <c r="A756" s="29">
        <v>45737</v>
      </c>
      <c r="B756" s="197">
        <v>212093.2</v>
      </c>
      <c r="C756" s="30" t="s">
        <v>160</v>
      </c>
      <c r="D756" s="31"/>
    </row>
    <row r="757" spans="1:4" s="32" customFormat="1" ht="14.85" customHeight="1">
      <c r="A757" s="29">
        <v>45737</v>
      </c>
      <c r="B757" s="197">
        <v>91766.399999999994</v>
      </c>
      <c r="C757" s="30" t="s">
        <v>137</v>
      </c>
      <c r="D757" s="31"/>
    </row>
    <row r="758" spans="1:4" s="32" customFormat="1" ht="14.85" customHeight="1">
      <c r="A758" s="29">
        <v>45737</v>
      </c>
      <c r="B758" s="197">
        <v>136000</v>
      </c>
      <c r="C758" s="30" t="s">
        <v>507</v>
      </c>
      <c r="D758" s="31"/>
    </row>
    <row r="759" spans="1:4" s="32" customFormat="1" ht="14.85" customHeight="1">
      <c r="A759" s="29">
        <v>45737</v>
      </c>
      <c r="B759" s="197">
        <v>75630</v>
      </c>
      <c r="C759" s="30" t="s">
        <v>508</v>
      </c>
      <c r="D759" s="31"/>
    </row>
    <row r="760" spans="1:4" s="32" customFormat="1" ht="14.85" customHeight="1">
      <c r="A760" s="29">
        <v>45737</v>
      </c>
      <c r="B760" s="197">
        <v>1833525</v>
      </c>
      <c r="C760" s="30" t="s">
        <v>509</v>
      </c>
      <c r="D760" s="31"/>
    </row>
    <row r="761" spans="1:4" s="32" customFormat="1" ht="14.85" customHeight="1">
      <c r="A761" s="29">
        <v>45740</v>
      </c>
      <c r="B761" s="197">
        <v>117000</v>
      </c>
      <c r="C761" s="30" t="s">
        <v>510</v>
      </c>
      <c r="D761" s="31"/>
    </row>
    <row r="762" spans="1:4" s="32" customFormat="1" ht="14.85" customHeight="1">
      <c r="A762" s="29">
        <v>45740</v>
      </c>
      <c r="B762" s="197">
        <v>234000</v>
      </c>
      <c r="C762" s="30" t="s">
        <v>511</v>
      </c>
      <c r="D762" s="31"/>
    </row>
    <row r="763" spans="1:4" s="32" customFormat="1" ht="14.85" customHeight="1">
      <c r="A763" s="29">
        <v>45740</v>
      </c>
      <c r="B763" s="197">
        <v>34619.25</v>
      </c>
      <c r="C763" s="30" t="s">
        <v>512</v>
      </c>
      <c r="D763" s="31"/>
    </row>
    <row r="764" spans="1:4" s="32" customFormat="1" ht="14.85" customHeight="1">
      <c r="A764" s="29">
        <v>45740</v>
      </c>
      <c r="B764" s="197">
        <v>1545243.15</v>
      </c>
      <c r="C764" s="30" t="s">
        <v>513</v>
      </c>
      <c r="D764" s="31"/>
    </row>
    <row r="765" spans="1:4" s="32" customFormat="1" ht="14.85" customHeight="1">
      <c r="A765" s="29">
        <v>45740</v>
      </c>
      <c r="B765" s="197">
        <v>3743614.33</v>
      </c>
      <c r="C765" s="30" t="s">
        <v>513</v>
      </c>
      <c r="D765" s="31"/>
    </row>
    <row r="766" spans="1:4" s="32" customFormat="1" ht="14.85" customHeight="1">
      <c r="A766" s="29">
        <v>45740</v>
      </c>
      <c r="B766" s="197">
        <v>882983.67</v>
      </c>
      <c r="C766" s="30" t="s">
        <v>513</v>
      </c>
      <c r="D766" s="31"/>
    </row>
    <row r="767" spans="1:4" s="32" customFormat="1" ht="14.85" customHeight="1">
      <c r="A767" s="29">
        <v>45740</v>
      </c>
      <c r="B767" s="197">
        <v>858833.6</v>
      </c>
      <c r="C767" s="30" t="s">
        <v>513</v>
      </c>
      <c r="D767" s="31"/>
    </row>
    <row r="768" spans="1:4" s="32" customFormat="1" ht="14.85" customHeight="1">
      <c r="A768" s="29">
        <v>45740</v>
      </c>
      <c r="B768" s="197">
        <v>250000</v>
      </c>
      <c r="C768" s="30" t="s">
        <v>514</v>
      </c>
      <c r="D768" s="31"/>
    </row>
    <row r="769" spans="1:4" s="32" customFormat="1" ht="14.85" customHeight="1">
      <c r="A769" s="29">
        <v>45740</v>
      </c>
      <c r="B769" s="197">
        <v>40440</v>
      </c>
      <c r="C769" s="30" t="s">
        <v>515</v>
      </c>
      <c r="D769" s="31"/>
    </row>
    <row r="770" spans="1:4" s="32" customFormat="1" ht="14.85" customHeight="1">
      <c r="A770" s="29">
        <v>45740</v>
      </c>
      <c r="B770" s="197">
        <v>9172084.8499999996</v>
      </c>
      <c r="C770" s="30" t="s">
        <v>516</v>
      </c>
      <c r="D770" s="31"/>
    </row>
    <row r="771" spans="1:4" s="32" customFormat="1" ht="14.85" customHeight="1">
      <c r="A771" s="29">
        <v>45740</v>
      </c>
      <c r="B771" s="197">
        <v>3997152.7</v>
      </c>
      <c r="C771" s="30" t="s">
        <v>517</v>
      </c>
      <c r="D771" s="31"/>
    </row>
    <row r="772" spans="1:4" s="32" customFormat="1" ht="14.85" customHeight="1">
      <c r="A772" s="29">
        <v>45740</v>
      </c>
      <c r="B772" s="197">
        <v>11444215.4</v>
      </c>
      <c r="C772" s="30" t="s">
        <v>518</v>
      </c>
      <c r="D772" s="31"/>
    </row>
    <row r="773" spans="1:4" s="32" customFormat="1" ht="14.85" customHeight="1">
      <c r="A773" s="29">
        <v>45740</v>
      </c>
      <c r="B773" s="197">
        <v>1000000</v>
      </c>
      <c r="C773" s="30" t="s">
        <v>519</v>
      </c>
      <c r="D773" s="31"/>
    </row>
    <row r="774" spans="1:4" s="32" customFormat="1" ht="14.85" customHeight="1">
      <c r="A774" s="29">
        <v>45740</v>
      </c>
      <c r="B774" s="197">
        <v>1500000</v>
      </c>
      <c r="C774" s="30" t="s">
        <v>520</v>
      </c>
      <c r="D774" s="31"/>
    </row>
    <row r="775" spans="1:4" s="32" customFormat="1" ht="14.85" customHeight="1">
      <c r="A775" s="29">
        <v>45740</v>
      </c>
      <c r="B775" s="197">
        <v>11880900</v>
      </c>
      <c r="C775" s="30" t="s">
        <v>521</v>
      </c>
      <c r="D775" s="31"/>
    </row>
    <row r="776" spans="1:4" s="32" customFormat="1" ht="14.85" customHeight="1">
      <c r="A776" s="29">
        <v>45740</v>
      </c>
      <c r="B776" s="197">
        <v>3710531.14</v>
      </c>
      <c r="C776" s="30" t="s">
        <v>522</v>
      </c>
      <c r="D776" s="31"/>
    </row>
    <row r="777" spans="1:4" s="32" customFormat="1" ht="14.85" customHeight="1">
      <c r="A777" s="29">
        <v>45740</v>
      </c>
      <c r="B777" s="197">
        <v>117700</v>
      </c>
      <c r="C777" s="30" t="s">
        <v>451</v>
      </c>
      <c r="D777" s="31"/>
    </row>
    <row r="778" spans="1:4" s="32" customFormat="1" ht="14.85" customHeight="1">
      <c r="A778" s="29">
        <v>45740</v>
      </c>
      <c r="B778" s="197">
        <v>53900</v>
      </c>
      <c r="C778" s="30" t="s">
        <v>523</v>
      </c>
      <c r="D778" s="31"/>
    </row>
    <row r="779" spans="1:4" s="32" customFormat="1" ht="14.85" customHeight="1">
      <c r="A779" s="29">
        <v>45740</v>
      </c>
      <c r="B779" s="197">
        <v>741378.33</v>
      </c>
      <c r="C779" s="30" t="s">
        <v>471</v>
      </c>
      <c r="D779" s="31"/>
    </row>
    <row r="780" spans="1:4" s="32" customFormat="1" ht="14.85" customHeight="1">
      <c r="A780" s="29">
        <v>45740</v>
      </c>
      <c r="B780" s="197">
        <v>102000</v>
      </c>
      <c r="C780" s="30" t="s">
        <v>339</v>
      </c>
      <c r="D780" s="31"/>
    </row>
    <row r="781" spans="1:4" s="32" customFormat="1" ht="14.85" customHeight="1">
      <c r="A781" s="29">
        <v>45740</v>
      </c>
      <c r="B781" s="197">
        <v>322755.84000000003</v>
      </c>
      <c r="C781" s="30" t="s">
        <v>524</v>
      </c>
      <c r="D781" s="31"/>
    </row>
    <row r="782" spans="1:4" s="32" customFormat="1" ht="14.85" customHeight="1">
      <c r="A782" s="29">
        <v>45740</v>
      </c>
      <c r="B782" s="197">
        <v>322755.84000000003</v>
      </c>
      <c r="C782" s="30" t="s">
        <v>524</v>
      </c>
      <c r="D782" s="31"/>
    </row>
    <row r="783" spans="1:4" s="32" customFormat="1" ht="14.85" customHeight="1">
      <c r="A783" s="29">
        <v>45740</v>
      </c>
      <c r="B783" s="197">
        <v>161377.92000000001</v>
      </c>
      <c r="C783" s="30" t="s">
        <v>524</v>
      </c>
      <c r="D783" s="31"/>
    </row>
    <row r="784" spans="1:4" s="32" customFormat="1" ht="14.85" customHeight="1">
      <c r="A784" s="29">
        <v>45740</v>
      </c>
      <c r="B784" s="197">
        <v>1129645.44</v>
      </c>
      <c r="C784" s="30" t="s">
        <v>334</v>
      </c>
      <c r="D784" s="31"/>
    </row>
    <row r="785" spans="1:4" s="32" customFormat="1" ht="14.85" customHeight="1">
      <c r="A785" s="29">
        <v>45742</v>
      </c>
      <c r="B785" s="197">
        <v>85000</v>
      </c>
      <c r="C785" s="30" t="s">
        <v>525</v>
      </c>
      <c r="D785" s="31"/>
    </row>
    <row r="786" spans="1:4" s="32" customFormat="1" ht="14.85" customHeight="1">
      <c r="A786" s="29">
        <v>45742</v>
      </c>
      <c r="B786" s="197">
        <v>114000</v>
      </c>
      <c r="C786" s="30" t="s">
        <v>526</v>
      </c>
      <c r="D786" s="31"/>
    </row>
    <row r="787" spans="1:4" s="32" customFormat="1" ht="14.85" customHeight="1">
      <c r="A787" s="29">
        <v>45742</v>
      </c>
      <c r="B787" s="197">
        <v>19760</v>
      </c>
      <c r="C787" s="30" t="s">
        <v>527</v>
      </c>
      <c r="D787" s="31"/>
    </row>
    <row r="788" spans="1:4" s="32" customFormat="1" ht="14.85" customHeight="1">
      <c r="A788" s="29">
        <v>45742</v>
      </c>
      <c r="B788" s="197">
        <v>59940</v>
      </c>
      <c r="C788" s="30" t="s">
        <v>528</v>
      </c>
      <c r="D788" s="31"/>
    </row>
    <row r="789" spans="1:4" s="32" customFormat="1" ht="14.85" customHeight="1">
      <c r="A789" s="29">
        <v>45742</v>
      </c>
      <c r="B789" s="197">
        <v>62080</v>
      </c>
      <c r="C789" s="30" t="s">
        <v>529</v>
      </c>
      <c r="D789" s="31"/>
    </row>
    <row r="790" spans="1:4" s="32" customFormat="1" ht="14.85" customHeight="1">
      <c r="A790" s="29">
        <v>45742</v>
      </c>
      <c r="B790" s="197">
        <v>68080</v>
      </c>
      <c r="C790" s="30" t="s">
        <v>530</v>
      </c>
      <c r="D790" s="31"/>
    </row>
    <row r="791" spans="1:4" s="32" customFormat="1" ht="14.85" customHeight="1">
      <c r="A791" s="29">
        <v>45742</v>
      </c>
      <c r="B791" s="197">
        <v>54080</v>
      </c>
      <c r="C791" s="30" t="s">
        <v>531</v>
      </c>
      <c r="D791" s="31"/>
    </row>
    <row r="792" spans="1:4" s="32" customFormat="1" ht="14.85" customHeight="1">
      <c r="A792" s="29">
        <v>45742</v>
      </c>
      <c r="B792" s="197">
        <v>73556.649999999994</v>
      </c>
      <c r="C792" s="30" t="s">
        <v>532</v>
      </c>
      <c r="D792" s="31"/>
    </row>
    <row r="793" spans="1:4" s="32" customFormat="1" ht="14.85" customHeight="1">
      <c r="A793" s="29">
        <v>45742</v>
      </c>
      <c r="B793" s="197">
        <v>808000</v>
      </c>
      <c r="C793" s="30" t="s">
        <v>533</v>
      </c>
      <c r="D793" s="31"/>
    </row>
    <row r="794" spans="1:4" s="32" customFormat="1" ht="14.85" customHeight="1">
      <c r="A794" s="29">
        <v>45742</v>
      </c>
      <c r="B794" s="197">
        <v>40800</v>
      </c>
      <c r="C794" s="30" t="s">
        <v>534</v>
      </c>
      <c r="D794" s="31"/>
    </row>
    <row r="795" spans="1:4" s="32" customFormat="1" ht="14.85" customHeight="1">
      <c r="A795" s="29">
        <v>45742</v>
      </c>
      <c r="B795" s="197">
        <v>4449</v>
      </c>
      <c r="C795" s="30" t="s">
        <v>535</v>
      </c>
      <c r="D795" s="31"/>
    </row>
    <row r="796" spans="1:4" s="32" customFormat="1" ht="14.85" customHeight="1">
      <c r="A796" s="29">
        <v>45742</v>
      </c>
      <c r="B796" s="197">
        <v>22020.240000000002</v>
      </c>
      <c r="C796" s="30" t="s">
        <v>536</v>
      </c>
      <c r="D796" s="31"/>
    </row>
    <row r="797" spans="1:4" s="32" customFormat="1" ht="14.85" customHeight="1">
      <c r="A797" s="29">
        <v>45742</v>
      </c>
      <c r="B797" s="197">
        <v>11010.12</v>
      </c>
      <c r="C797" s="30" t="s">
        <v>537</v>
      </c>
      <c r="D797" s="31"/>
    </row>
    <row r="798" spans="1:4" s="32" customFormat="1" ht="14.85" customHeight="1">
      <c r="A798" s="29">
        <v>45742</v>
      </c>
      <c r="B798" s="197">
        <v>2752.53</v>
      </c>
      <c r="C798" s="30" t="s">
        <v>536</v>
      </c>
      <c r="D798" s="31"/>
    </row>
    <row r="799" spans="1:4" s="32" customFormat="1" ht="14.85" customHeight="1">
      <c r="A799" s="29">
        <v>45742</v>
      </c>
      <c r="B799" s="197">
        <v>102000</v>
      </c>
      <c r="C799" s="30" t="s">
        <v>134</v>
      </c>
      <c r="D799" s="31"/>
    </row>
    <row r="800" spans="1:4" s="32" customFormat="1" ht="14.85" customHeight="1">
      <c r="A800" s="29">
        <v>45742</v>
      </c>
      <c r="B800" s="197">
        <v>204000</v>
      </c>
      <c r="C800" s="30" t="s">
        <v>134</v>
      </c>
      <c r="D800" s="31"/>
    </row>
    <row r="801" spans="1:4" s="32" customFormat="1" ht="14.85" customHeight="1">
      <c r="A801" s="29">
        <v>45742</v>
      </c>
      <c r="B801" s="197">
        <v>102000</v>
      </c>
      <c r="C801" s="30" t="s">
        <v>154</v>
      </c>
      <c r="D801" s="31"/>
    </row>
    <row r="802" spans="1:4" s="32" customFormat="1" ht="14.85" customHeight="1">
      <c r="A802" s="29">
        <v>45742</v>
      </c>
      <c r="B802" s="197">
        <v>91403.87</v>
      </c>
      <c r="C802" s="30" t="s">
        <v>315</v>
      </c>
      <c r="D802" s="31"/>
    </row>
    <row r="803" spans="1:4" s="32" customFormat="1" ht="14.85" customHeight="1">
      <c r="A803" s="29">
        <v>45742</v>
      </c>
      <c r="B803" s="197">
        <v>91403.87</v>
      </c>
      <c r="C803" s="30" t="s">
        <v>315</v>
      </c>
      <c r="D803" s="31"/>
    </row>
    <row r="804" spans="1:4" s="32" customFormat="1" ht="14.85" customHeight="1">
      <c r="A804" s="29">
        <v>45742</v>
      </c>
      <c r="B804" s="197">
        <v>54000</v>
      </c>
      <c r="C804" s="30" t="s">
        <v>130</v>
      </c>
      <c r="D804" s="31"/>
    </row>
    <row r="805" spans="1:4" s="32" customFormat="1" ht="14.85" customHeight="1">
      <c r="A805" s="29">
        <v>45742</v>
      </c>
      <c r="B805" s="197">
        <v>13500</v>
      </c>
      <c r="C805" s="30" t="s">
        <v>538</v>
      </c>
      <c r="D805" s="31"/>
    </row>
    <row r="806" spans="1:4" s="32" customFormat="1" ht="14.85" customHeight="1">
      <c r="A806" s="29">
        <v>45742</v>
      </c>
      <c r="B806" s="197">
        <v>91403.87</v>
      </c>
      <c r="C806" s="30" t="s">
        <v>488</v>
      </c>
      <c r="D806" s="31"/>
    </row>
    <row r="807" spans="1:4" s="32" customFormat="1" ht="14.85" customHeight="1">
      <c r="A807" s="29">
        <v>45742</v>
      </c>
      <c r="B807" s="197">
        <v>91766.399999999994</v>
      </c>
      <c r="C807" s="30" t="s">
        <v>424</v>
      </c>
      <c r="D807" s="31"/>
    </row>
    <row r="808" spans="1:4" s="32" customFormat="1" ht="14.85" customHeight="1">
      <c r="A808" s="29">
        <v>45742</v>
      </c>
      <c r="B808" s="197">
        <v>2499999.9900000002</v>
      </c>
      <c r="C808" s="30" t="s">
        <v>539</v>
      </c>
      <c r="D808" s="31"/>
    </row>
    <row r="809" spans="1:4" s="32" customFormat="1" ht="14.85" customHeight="1">
      <c r="A809" s="29">
        <v>45744</v>
      </c>
      <c r="B809" s="197">
        <v>406600</v>
      </c>
      <c r="C809" s="30" t="s">
        <v>540</v>
      </c>
      <c r="D809" s="31"/>
    </row>
    <row r="810" spans="1:4" s="32" customFormat="1" ht="14.85" customHeight="1">
      <c r="A810" s="29">
        <v>45744</v>
      </c>
      <c r="B810" s="197">
        <v>474725</v>
      </c>
      <c r="C810" s="30" t="s">
        <v>541</v>
      </c>
      <c r="D810" s="31"/>
    </row>
    <row r="811" spans="1:4" s="32" customFormat="1" ht="14.85" customHeight="1">
      <c r="A811" s="29">
        <v>45744</v>
      </c>
      <c r="B811" s="197">
        <v>36210</v>
      </c>
      <c r="C811" s="30" t="s">
        <v>542</v>
      </c>
      <c r="D811" s="31"/>
    </row>
    <row r="812" spans="1:4" s="32" customFormat="1" ht="14.85" customHeight="1">
      <c r="A812" s="29">
        <v>45744</v>
      </c>
      <c r="B812" s="197">
        <v>73780</v>
      </c>
      <c r="C812" s="30" t="s">
        <v>543</v>
      </c>
      <c r="D812" s="31"/>
    </row>
    <row r="813" spans="1:4" s="32" customFormat="1" ht="14.85" customHeight="1">
      <c r="A813" s="29">
        <v>45744</v>
      </c>
      <c r="B813" s="197">
        <v>682550</v>
      </c>
      <c r="C813" s="30" t="s">
        <v>544</v>
      </c>
      <c r="D813" s="31"/>
    </row>
    <row r="814" spans="1:4" s="32" customFormat="1" ht="14.85" customHeight="1">
      <c r="A814" s="29">
        <v>45744</v>
      </c>
      <c r="B814" s="197">
        <v>339405</v>
      </c>
      <c r="C814" s="30" t="s">
        <v>545</v>
      </c>
      <c r="D814" s="31"/>
    </row>
    <row r="815" spans="1:4" s="32" customFormat="1" ht="14.85" customHeight="1">
      <c r="A815" s="29">
        <v>45744</v>
      </c>
      <c r="B815" s="197">
        <v>471070</v>
      </c>
      <c r="C815" s="30" t="s">
        <v>546</v>
      </c>
      <c r="D815" s="31"/>
    </row>
    <row r="816" spans="1:4" s="32" customFormat="1" ht="14.85" customHeight="1">
      <c r="A816" s="29">
        <v>45744</v>
      </c>
      <c r="B816" s="197">
        <v>42123.6</v>
      </c>
      <c r="C816" s="30" t="s">
        <v>547</v>
      </c>
      <c r="D816" s="31"/>
    </row>
    <row r="817" spans="1:4" s="32" customFormat="1" ht="14.85" customHeight="1">
      <c r="A817" s="29">
        <v>45744</v>
      </c>
      <c r="B817" s="197">
        <v>9014.74</v>
      </c>
      <c r="C817" s="30" t="s">
        <v>548</v>
      </c>
      <c r="D817" s="31"/>
    </row>
    <row r="818" spans="1:4" s="32" customFormat="1" ht="14.85" customHeight="1">
      <c r="A818" s="29">
        <v>45744</v>
      </c>
      <c r="B818" s="197">
        <v>26200</v>
      </c>
      <c r="C818" s="30" t="s">
        <v>549</v>
      </c>
      <c r="D818" s="31"/>
    </row>
    <row r="819" spans="1:4" s="32" customFormat="1" ht="14.85" customHeight="1">
      <c r="A819" s="29">
        <v>45744</v>
      </c>
      <c r="B819" s="197">
        <v>20000</v>
      </c>
      <c r="C819" s="30" t="s">
        <v>395</v>
      </c>
      <c r="D819" s="31"/>
    </row>
    <row r="820" spans="1:4" s="32" customFormat="1" ht="14.85" customHeight="1">
      <c r="A820" s="29">
        <v>45744</v>
      </c>
      <c r="B820" s="197">
        <v>688149</v>
      </c>
      <c r="C820" s="30" t="s">
        <v>550</v>
      </c>
      <c r="D820" s="31"/>
    </row>
    <row r="821" spans="1:4" s="32" customFormat="1" ht="14.85" customHeight="1">
      <c r="A821" s="29">
        <v>45744</v>
      </c>
      <c r="B821" s="197">
        <v>69014.55</v>
      </c>
      <c r="C821" s="30" t="s">
        <v>405</v>
      </c>
      <c r="D821" s="31"/>
    </row>
    <row r="822" spans="1:4" s="32" customFormat="1" ht="14.85" customHeight="1">
      <c r="A822" s="29">
        <v>45744</v>
      </c>
      <c r="B822" s="197">
        <v>23004.85</v>
      </c>
      <c r="C822" s="30" t="s">
        <v>383</v>
      </c>
      <c r="D822" s="31"/>
    </row>
    <row r="823" spans="1:4" s="32" customFormat="1" ht="14.85" customHeight="1">
      <c r="A823" s="29">
        <v>45744</v>
      </c>
      <c r="B823" s="197">
        <v>23004.85</v>
      </c>
      <c r="C823" s="30" t="s">
        <v>405</v>
      </c>
      <c r="D823" s="31"/>
    </row>
    <row r="824" spans="1:4" s="32" customFormat="1" ht="14.85" customHeight="1">
      <c r="A824" s="29">
        <v>45744</v>
      </c>
      <c r="B824" s="197">
        <v>807025</v>
      </c>
      <c r="C824" s="30" t="s">
        <v>551</v>
      </c>
      <c r="D824" s="31"/>
    </row>
    <row r="825" spans="1:4" s="32" customFormat="1" ht="14.85" customHeight="1">
      <c r="A825" s="29">
        <v>45744</v>
      </c>
      <c r="B825" s="197">
        <v>11010.12</v>
      </c>
      <c r="C825" s="30" t="s">
        <v>485</v>
      </c>
      <c r="D825" s="31"/>
    </row>
    <row r="826" spans="1:4" s="32" customFormat="1" ht="14.85" customHeight="1">
      <c r="A826" s="29">
        <v>45744</v>
      </c>
      <c r="B826" s="197">
        <v>35519</v>
      </c>
      <c r="C826" s="30" t="s">
        <v>552</v>
      </c>
      <c r="D826" s="31"/>
    </row>
    <row r="827" spans="1:4" s="32" customFormat="1" ht="14.85" customHeight="1">
      <c r="A827" s="29">
        <v>45744</v>
      </c>
      <c r="B827" s="197">
        <v>102000</v>
      </c>
      <c r="C827" s="30" t="s">
        <v>134</v>
      </c>
      <c r="D827" s="31"/>
    </row>
    <row r="828" spans="1:4" s="32" customFormat="1" ht="14.85" customHeight="1">
      <c r="A828" s="29">
        <v>45744</v>
      </c>
      <c r="B828" s="197">
        <v>408000</v>
      </c>
      <c r="C828" s="30" t="s">
        <v>339</v>
      </c>
      <c r="D828" s="31"/>
    </row>
    <row r="829" spans="1:4" s="32" customFormat="1" ht="14.85" customHeight="1">
      <c r="A829" s="29">
        <v>45744</v>
      </c>
      <c r="B829" s="197">
        <v>20000</v>
      </c>
      <c r="C829" s="30" t="s">
        <v>553</v>
      </c>
      <c r="D829" s="31"/>
    </row>
    <row r="830" spans="1:4" s="32" customFormat="1" ht="14.85" customHeight="1">
      <c r="A830" s="29">
        <v>45744</v>
      </c>
      <c r="B830" s="197">
        <v>118000</v>
      </c>
      <c r="C830" s="30" t="s">
        <v>554</v>
      </c>
      <c r="D830" s="31"/>
    </row>
    <row r="831" spans="1:4" s="32" customFormat="1" ht="14.85" customHeight="1">
      <c r="A831" s="29">
        <v>45744</v>
      </c>
      <c r="B831" s="197">
        <v>91403.87</v>
      </c>
      <c r="C831" s="30" t="s">
        <v>315</v>
      </c>
      <c r="D831" s="31"/>
    </row>
    <row r="832" spans="1:4" s="32" customFormat="1" ht="14.85" customHeight="1">
      <c r="A832" s="29">
        <v>45744</v>
      </c>
      <c r="B832" s="197">
        <v>91403.87</v>
      </c>
      <c r="C832" s="30" t="s">
        <v>459</v>
      </c>
      <c r="D832" s="31"/>
    </row>
    <row r="833" spans="1:4" s="32" customFormat="1" ht="14.85" customHeight="1">
      <c r="A833" s="29">
        <v>45744</v>
      </c>
      <c r="B833" s="197">
        <v>113189.18</v>
      </c>
      <c r="C833" s="30" t="s">
        <v>555</v>
      </c>
      <c r="D833" s="31"/>
    </row>
    <row r="834" spans="1:4" s="32" customFormat="1" ht="14.85" customHeight="1">
      <c r="A834" s="29">
        <v>45744</v>
      </c>
      <c r="B834" s="197">
        <v>424056.4</v>
      </c>
      <c r="C834" s="30" t="s">
        <v>556</v>
      </c>
      <c r="D834" s="31"/>
    </row>
    <row r="835" spans="1:4" s="32" customFormat="1" ht="14.85" customHeight="1">
      <c r="A835" s="29">
        <v>45744</v>
      </c>
      <c r="B835" s="197">
        <v>85434.33</v>
      </c>
      <c r="C835" s="30" t="s">
        <v>460</v>
      </c>
      <c r="D835" s="31"/>
    </row>
    <row r="836" spans="1:4" s="32" customFormat="1" ht="14.85" customHeight="1">
      <c r="A836" s="29">
        <v>45744</v>
      </c>
      <c r="B836" s="197">
        <v>35280</v>
      </c>
      <c r="C836" s="30" t="s">
        <v>557</v>
      </c>
      <c r="D836" s="31"/>
    </row>
    <row r="837" spans="1:4" s="32" customFormat="1" ht="14.85" customHeight="1">
      <c r="A837" s="29">
        <v>45744</v>
      </c>
      <c r="B837" s="197">
        <v>425164.32</v>
      </c>
      <c r="C837" s="30" t="s">
        <v>558</v>
      </c>
      <c r="D837" s="31"/>
    </row>
    <row r="838" spans="1:4" s="32" customFormat="1" ht="14.85" customHeight="1">
      <c r="A838" s="29">
        <v>45744</v>
      </c>
      <c r="B838" s="197">
        <v>1199016</v>
      </c>
      <c r="C838" s="30" t="s">
        <v>558</v>
      </c>
      <c r="D838" s="31"/>
    </row>
    <row r="839" spans="1:4" s="32" customFormat="1" ht="14.85" customHeight="1">
      <c r="A839" s="29">
        <v>45744</v>
      </c>
      <c r="B839" s="197">
        <v>18760</v>
      </c>
      <c r="C839" s="30" t="s">
        <v>559</v>
      </c>
      <c r="D839" s="31"/>
    </row>
    <row r="840" spans="1:4" s="32" customFormat="1" ht="14.85" customHeight="1">
      <c r="A840" s="29">
        <v>45744</v>
      </c>
      <c r="B840" s="197">
        <v>9250</v>
      </c>
      <c r="C840" s="30" t="s">
        <v>492</v>
      </c>
      <c r="D840" s="31"/>
    </row>
    <row r="841" spans="1:4" s="32" customFormat="1" ht="14.85" customHeight="1">
      <c r="A841" s="29">
        <v>45747</v>
      </c>
      <c r="B841" s="197">
        <f>510670.43+84141+85069+86870.45</f>
        <v>766750.87999999989</v>
      </c>
      <c r="C841" s="30" t="s">
        <v>4</v>
      </c>
      <c r="D841" s="31"/>
    </row>
    <row r="842" spans="1:4" s="32" customFormat="1" ht="14.85" customHeight="1">
      <c r="A842" s="29">
        <v>45747</v>
      </c>
      <c r="B842" s="197">
        <v>234000</v>
      </c>
      <c r="C842" s="30" t="s">
        <v>560</v>
      </c>
      <c r="D842" s="31"/>
    </row>
    <row r="843" spans="1:4" s="32" customFormat="1" ht="14.85" customHeight="1">
      <c r="A843" s="29">
        <v>45747</v>
      </c>
      <c r="B843" s="197">
        <v>142315.76</v>
      </c>
      <c r="C843" s="30" t="s">
        <v>561</v>
      </c>
      <c r="D843" s="31"/>
    </row>
    <row r="844" spans="1:4" s="32" customFormat="1" ht="14.85" customHeight="1">
      <c r="A844" s="29">
        <v>45747</v>
      </c>
      <c r="B844" s="197">
        <v>91171.33</v>
      </c>
      <c r="C844" s="30" t="s">
        <v>562</v>
      </c>
      <c r="D844" s="31"/>
    </row>
    <row r="845" spans="1:4" s="32" customFormat="1" ht="14.85" customHeight="1">
      <c r="A845" s="29">
        <v>45747</v>
      </c>
      <c r="B845" s="197">
        <v>69000</v>
      </c>
      <c r="C845" s="30" t="s">
        <v>563</v>
      </c>
      <c r="D845" s="31"/>
    </row>
    <row r="846" spans="1:4" s="32" customFormat="1" ht="14.85" customHeight="1">
      <c r="A846" s="29">
        <v>45747</v>
      </c>
      <c r="B846" s="197">
        <v>32214</v>
      </c>
      <c r="C846" s="30" t="s">
        <v>564</v>
      </c>
      <c r="D846" s="31"/>
    </row>
    <row r="847" spans="1:4" s="32" customFormat="1" ht="14.85" customHeight="1">
      <c r="A847" s="29">
        <v>45747</v>
      </c>
      <c r="B847" s="197">
        <v>1750</v>
      </c>
      <c r="C847" s="30" t="s">
        <v>565</v>
      </c>
      <c r="D847" s="31"/>
    </row>
    <row r="848" spans="1:4" s="32" customFormat="1" ht="14.85" customHeight="1">
      <c r="A848" s="29">
        <v>45747</v>
      </c>
      <c r="B848" s="197">
        <f>191102.25+37118+28557+41427.93</f>
        <v>298205.18</v>
      </c>
      <c r="C848" s="30" t="s">
        <v>101</v>
      </c>
      <c r="D848" s="31"/>
    </row>
    <row r="849" spans="1:4" s="32" customFormat="1" ht="14.85" customHeight="1">
      <c r="A849" s="29">
        <v>45747</v>
      </c>
      <c r="B849" s="197">
        <f>229190.82+12595+23489+23530.03</f>
        <v>288804.84999999998</v>
      </c>
      <c r="C849" s="30" t="s">
        <v>104</v>
      </c>
      <c r="D849" s="31"/>
    </row>
    <row r="850" spans="1:4" s="32" customFormat="1" ht="14.85" customHeight="1">
      <c r="A850" s="29">
        <v>45747</v>
      </c>
      <c r="B850" s="197">
        <f>1280194.31+163220+175025+180678.74</f>
        <v>1799118.05</v>
      </c>
      <c r="C850" s="30" t="s">
        <v>105</v>
      </c>
      <c r="D850" s="31"/>
    </row>
    <row r="851" spans="1:4" s="32" customFormat="1" ht="14.85" customHeight="1">
      <c r="A851" s="29">
        <v>45747</v>
      </c>
      <c r="B851" s="197">
        <v>62500</v>
      </c>
      <c r="C851" s="30" t="s">
        <v>100</v>
      </c>
      <c r="D851" s="31"/>
    </row>
    <row r="852" spans="1:4" s="32" customFormat="1" ht="14.85" customHeight="1">
      <c r="A852" s="29">
        <v>45747</v>
      </c>
      <c r="B852" s="197">
        <v>100350</v>
      </c>
      <c r="C852" s="30" t="s">
        <v>566</v>
      </c>
      <c r="D852" s="31"/>
    </row>
    <row r="853" spans="1:4" s="32" customFormat="1" ht="14.85" customHeight="1">
      <c r="A853" s="29">
        <v>45747</v>
      </c>
      <c r="B853" s="197">
        <v>3960</v>
      </c>
      <c r="C853" s="30" t="s">
        <v>447</v>
      </c>
      <c r="D853" s="31"/>
    </row>
    <row r="854" spans="1:4" s="32" customFormat="1" ht="14.85" customHeight="1">
      <c r="A854" s="29">
        <v>45747</v>
      </c>
      <c r="B854" s="197">
        <v>6500</v>
      </c>
      <c r="C854" s="30" t="s">
        <v>567</v>
      </c>
      <c r="D854" s="31"/>
    </row>
    <row r="855" spans="1:4" s="32" customFormat="1" ht="14.85" customHeight="1">
      <c r="A855" s="29">
        <v>45747</v>
      </c>
      <c r="B855" s="197">
        <f>719695.21+192433+106912+177399.79</f>
        <v>1196440</v>
      </c>
      <c r="C855" s="30" t="s">
        <v>117</v>
      </c>
      <c r="D855" s="31"/>
    </row>
    <row r="856" spans="1:4" s="32" customFormat="1" ht="14.85" customHeight="1">
      <c r="A856" s="29">
        <v>45747</v>
      </c>
      <c r="B856" s="197">
        <v>911919.41</v>
      </c>
      <c r="C856" s="30" t="s">
        <v>568</v>
      </c>
      <c r="D856" s="31"/>
    </row>
    <row r="857" spans="1:4" s="32" customFormat="1" ht="14.85" customHeight="1">
      <c r="A857" s="29">
        <v>45747</v>
      </c>
      <c r="B857" s="197">
        <v>75040</v>
      </c>
      <c r="C857" s="30" t="s">
        <v>569</v>
      </c>
      <c r="D857" s="31"/>
    </row>
    <row r="858" spans="1:4" s="32" customFormat="1" ht="14.85" customHeight="1">
      <c r="A858" s="29">
        <v>45747</v>
      </c>
      <c r="B858" s="197">
        <v>33716.76</v>
      </c>
      <c r="C858" s="30" t="s">
        <v>570</v>
      </c>
      <c r="D858" s="31"/>
    </row>
    <row r="859" spans="1:4" s="32" customFormat="1" ht="14.85" customHeight="1">
      <c r="A859" s="29">
        <v>45747</v>
      </c>
      <c r="B859" s="197">
        <v>12316.37</v>
      </c>
      <c r="C859" s="30" t="s">
        <v>242</v>
      </c>
      <c r="D859" s="31"/>
    </row>
    <row r="860" spans="1:4" s="32" customFormat="1" ht="14.85" customHeight="1">
      <c r="A860" s="29">
        <v>45747</v>
      </c>
      <c r="B860" s="197">
        <v>35519</v>
      </c>
      <c r="C860" s="30" t="s">
        <v>552</v>
      </c>
      <c r="D860" s="31"/>
    </row>
    <row r="861" spans="1:4" s="32" customFormat="1" ht="14.85" customHeight="1">
      <c r="A861" s="29">
        <v>45747</v>
      </c>
      <c r="B861" s="197">
        <v>176550</v>
      </c>
      <c r="C861" s="30" t="s">
        <v>571</v>
      </c>
      <c r="D861" s="31"/>
    </row>
    <row r="862" spans="1:4" s="32" customFormat="1" ht="14.85" customHeight="1">
      <c r="A862" s="29">
        <v>45747</v>
      </c>
      <c r="B862" s="197">
        <v>540000</v>
      </c>
      <c r="C862" s="30" t="s">
        <v>572</v>
      </c>
      <c r="D862" s="31"/>
    </row>
    <row r="863" spans="1:4" s="32" customFormat="1" ht="14.85" customHeight="1">
      <c r="A863" s="29">
        <v>45747</v>
      </c>
      <c r="B863" s="197">
        <v>306000</v>
      </c>
      <c r="C863" s="30" t="s">
        <v>154</v>
      </c>
      <c r="D863" s="31"/>
    </row>
    <row r="864" spans="1:4" s="32" customFormat="1" ht="14.85" customHeight="1">
      <c r="A864" s="29">
        <v>45747</v>
      </c>
      <c r="B864" s="197">
        <v>306000</v>
      </c>
      <c r="C864" s="30" t="s">
        <v>339</v>
      </c>
      <c r="D864" s="31"/>
    </row>
    <row r="865" spans="1:4" s="32" customFormat="1" ht="14.85" customHeight="1">
      <c r="A865" s="29">
        <v>45747</v>
      </c>
      <c r="B865" s="197">
        <v>204000</v>
      </c>
      <c r="C865" s="30" t="s">
        <v>339</v>
      </c>
      <c r="D865" s="31"/>
    </row>
    <row r="866" spans="1:4" s="32" customFormat="1" ht="14.85" customHeight="1">
      <c r="A866" s="29">
        <v>45747</v>
      </c>
      <c r="B866" s="197">
        <v>204000</v>
      </c>
      <c r="C866" s="30" t="s">
        <v>154</v>
      </c>
      <c r="D866" s="31"/>
    </row>
    <row r="867" spans="1:4" s="32" customFormat="1" ht="14.85" customHeight="1">
      <c r="A867" s="29">
        <v>45747</v>
      </c>
      <c r="B867" s="197">
        <v>204000</v>
      </c>
      <c r="C867" s="30" t="s">
        <v>154</v>
      </c>
      <c r="D867" s="31"/>
    </row>
    <row r="868" spans="1:4" s="32" customFormat="1" ht="14.85" customHeight="1">
      <c r="A868" s="29">
        <v>45747</v>
      </c>
      <c r="B868" s="197">
        <v>204000</v>
      </c>
      <c r="C868" s="30" t="s">
        <v>154</v>
      </c>
      <c r="D868" s="31"/>
    </row>
    <row r="869" spans="1:4" s="32" customFormat="1" ht="14.85" customHeight="1">
      <c r="A869" s="29">
        <v>45747</v>
      </c>
      <c r="B869" s="197">
        <v>96800</v>
      </c>
      <c r="C869" s="30" t="s">
        <v>573</v>
      </c>
      <c r="D869" s="31"/>
    </row>
    <row r="870" spans="1:4" s="32" customFormat="1" ht="14.85" customHeight="1">
      <c r="A870" s="29">
        <v>45747</v>
      </c>
      <c r="B870" s="197">
        <v>91403.87</v>
      </c>
      <c r="C870" s="30" t="s">
        <v>315</v>
      </c>
      <c r="D870" s="31"/>
    </row>
    <row r="871" spans="1:4" s="32" customFormat="1" ht="14.85" customHeight="1">
      <c r="A871" s="29">
        <v>45747</v>
      </c>
      <c r="B871" s="197">
        <v>191939.64</v>
      </c>
      <c r="C871" s="30" t="s">
        <v>131</v>
      </c>
      <c r="D871" s="31"/>
    </row>
    <row r="872" spans="1:4" s="32" customFormat="1" ht="14.85" customHeight="1">
      <c r="A872" s="29">
        <v>45747</v>
      </c>
      <c r="B872" s="197">
        <v>40713.599999999999</v>
      </c>
      <c r="C872" s="30" t="s">
        <v>157</v>
      </c>
      <c r="D872" s="31"/>
    </row>
    <row r="873" spans="1:4" s="32" customFormat="1" ht="14.85" customHeight="1">
      <c r="A873" s="29">
        <v>45747</v>
      </c>
      <c r="B873" s="197">
        <v>96844.42</v>
      </c>
      <c r="C873" s="30" t="s">
        <v>574</v>
      </c>
      <c r="D873" s="31"/>
    </row>
    <row r="874" spans="1:4" s="32" customFormat="1" ht="14.85" customHeight="1">
      <c r="A874" s="29">
        <v>45747</v>
      </c>
      <c r="B874" s="197">
        <v>191939.64</v>
      </c>
      <c r="C874" s="30" t="s">
        <v>131</v>
      </c>
      <c r="D874" s="31"/>
    </row>
    <row r="875" spans="1:4" s="32" customFormat="1" ht="14.85" customHeight="1">
      <c r="A875" s="29">
        <v>45747</v>
      </c>
      <c r="B875" s="197">
        <v>54000</v>
      </c>
      <c r="C875" s="30" t="s">
        <v>130</v>
      </c>
      <c r="D875" s="31"/>
    </row>
    <row r="876" spans="1:4" s="32" customFormat="1" ht="14.85" customHeight="1">
      <c r="A876" s="29">
        <v>45747</v>
      </c>
      <c r="B876" s="197">
        <v>202500</v>
      </c>
      <c r="C876" s="30" t="s">
        <v>130</v>
      </c>
      <c r="D876" s="31"/>
    </row>
    <row r="877" spans="1:4" s="32" customFormat="1" ht="14.85" customHeight="1">
      <c r="A877" s="29">
        <v>45747</v>
      </c>
      <c r="B877" s="197">
        <v>153781.07</v>
      </c>
      <c r="C877" s="30" t="s">
        <v>575</v>
      </c>
      <c r="D877" s="31"/>
    </row>
    <row r="878" spans="1:4" s="32" customFormat="1" ht="14.85" customHeight="1">
      <c r="A878" s="29">
        <v>45747</v>
      </c>
      <c r="B878" s="197">
        <v>68346.740000000005</v>
      </c>
      <c r="C878" s="30" t="s">
        <v>460</v>
      </c>
      <c r="D878" s="31"/>
    </row>
    <row r="879" spans="1:4" s="32" customFormat="1" ht="14.85" customHeight="1">
      <c r="A879" s="29">
        <v>45747</v>
      </c>
      <c r="B879" s="197">
        <v>34173.370000000003</v>
      </c>
      <c r="C879" s="30" t="s">
        <v>460</v>
      </c>
      <c r="D879" s="31"/>
    </row>
    <row r="880" spans="1:4" s="32" customFormat="1" ht="14.85" customHeight="1">
      <c r="A880" s="29">
        <v>45747</v>
      </c>
      <c r="B880" s="197">
        <v>484133.76</v>
      </c>
      <c r="C880" s="30" t="s">
        <v>576</v>
      </c>
      <c r="D880" s="31"/>
    </row>
    <row r="881" spans="1:6" s="32" customFormat="1" ht="14.85" customHeight="1">
      <c r="A881" s="29">
        <v>45747</v>
      </c>
      <c r="B881" s="197">
        <v>1613779.2</v>
      </c>
      <c r="C881" s="30" t="s">
        <v>159</v>
      </c>
      <c r="D881" s="31"/>
    </row>
    <row r="882" spans="1:6" s="32" customFormat="1" ht="14.85" customHeight="1">
      <c r="A882" s="29">
        <v>45747</v>
      </c>
      <c r="B882" s="197">
        <v>968267.52</v>
      </c>
      <c r="C882" s="30" t="s">
        <v>576</v>
      </c>
      <c r="D882" s="31"/>
    </row>
    <row r="883" spans="1:6" s="32" customFormat="1" ht="14.85" customHeight="1">
      <c r="A883" s="29">
        <v>45747</v>
      </c>
      <c r="B883" s="197">
        <v>1613779.2</v>
      </c>
      <c r="C883" s="30" t="s">
        <v>524</v>
      </c>
      <c r="D883" s="31"/>
    </row>
    <row r="884" spans="1:6" s="32" customFormat="1" ht="14.85" customHeight="1">
      <c r="A884" s="29">
        <v>45747</v>
      </c>
      <c r="B884" s="197">
        <v>36300</v>
      </c>
      <c r="C884" s="30" t="s">
        <v>142</v>
      </c>
      <c r="D884" s="31"/>
    </row>
    <row r="885" spans="1:6" s="32" customFormat="1" ht="14.85" customHeight="1">
      <c r="A885" s="29">
        <v>45747</v>
      </c>
      <c r="B885" s="197">
        <v>45883.199999999997</v>
      </c>
      <c r="C885" s="30" t="s">
        <v>140</v>
      </c>
      <c r="D885" s="31"/>
    </row>
    <row r="886" spans="1:6" s="32" customFormat="1" ht="14.85" customHeight="1">
      <c r="A886" s="29">
        <v>45747</v>
      </c>
      <c r="B886" s="197">
        <f>235238.52+48563+35151+44726.51</f>
        <v>363679.03</v>
      </c>
      <c r="C886" s="30" t="s">
        <v>206</v>
      </c>
      <c r="D886" s="31"/>
    </row>
    <row r="887" spans="1:6" s="38" customFormat="1" ht="14.85" customHeight="1">
      <c r="A887" s="35">
        <v>45747</v>
      </c>
      <c r="B887" s="198">
        <f>7642411.66+591977+384421+565619.51+1123.04</f>
        <v>9185552.209999999</v>
      </c>
      <c r="C887" s="36" t="s">
        <v>577</v>
      </c>
      <c r="D887" s="37"/>
    </row>
    <row r="888" spans="1:6" s="32" customFormat="1" ht="14.85" customHeight="1">
      <c r="A888" s="39"/>
      <c r="B888" s="199">
        <f>SUM(B575:B887)</f>
        <v>156460158.03999993</v>
      </c>
      <c r="C888" s="40" t="s">
        <v>578</v>
      </c>
      <c r="D888" s="31"/>
    </row>
    <row r="889" spans="1:6" s="32" customFormat="1" ht="14.85" customHeight="1">
      <c r="A889" s="41">
        <v>45748</v>
      </c>
      <c r="B889" s="200">
        <v>444048</v>
      </c>
      <c r="C889" s="42" t="s">
        <v>263</v>
      </c>
      <c r="D889" s="43"/>
      <c r="E889" s="44"/>
      <c r="F889" s="45"/>
    </row>
    <row r="890" spans="1:6" s="32" customFormat="1" ht="14.85" customHeight="1">
      <c r="A890" s="41">
        <v>45749</v>
      </c>
      <c r="B890" s="201">
        <v>240000</v>
      </c>
      <c r="C890" s="42" t="s">
        <v>579</v>
      </c>
      <c r="D890" s="43"/>
      <c r="E890" s="44"/>
      <c r="F890" s="45"/>
    </row>
    <row r="891" spans="1:6" s="32" customFormat="1" ht="14.85" customHeight="1">
      <c r="A891" s="41">
        <v>45749</v>
      </c>
      <c r="B891" s="201">
        <v>16573.5</v>
      </c>
      <c r="C891" s="42" t="s">
        <v>580</v>
      </c>
      <c r="D891" s="43"/>
      <c r="E891" s="44"/>
      <c r="F891" s="45"/>
    </row>
    <row r="892" spans="1:6" s="32" customFormat="1" ht="14.85" customHeight="1">
      <c r="A892" s="41">
        <v>45749</v>
      </c>
      <c r="B892" s="201">
        <v>462360</v>
      </c>
      <c r="C892" s="42" t="s">
        <v>581</v>
      </c>
      <c r="D892" s="43"/>
      <c r="E892" s="44"/>
      <c r="F892" s="45"/>
    </row>
    <row r="893" spans="1:6" s="51" customFormat="1" ht="14.85" customHeight="1">
      <c r="A893" s="46">
        <v>45749</v>
      </c>
      <c r="B893" s="202">
        <v>206000</v>
      </c>
      <c r="C893" s="47" t="s">
        <v>582</v>
      </c>
      <c r="D893" s="48"/>
      <c r="E893" s="49"/>
      <c r="F893" s="50"/>
    </row>
    <row r="894" spans="1:6" s="51" customFormat="1" ht="14.85" customHeight="1">
      <c r="A894" s="46">
        <v>45749</v>
      </c>
      <c r="B894" s="202">
        <v>192709.68</v>
      </c>
      <c r="C894" s="47" t="s">
        <v>582</v>
      </c>
      <c r="D894" s="48"/>
      <c r="E894" s="49"/>
      <c r="F894" s="50"/>
    </row>
    <row r="895" spans="1:6" s="32" customFormat="1" ht="14.85" customHeight="1">
      <c r="A895" s="41">
        <v>45749</v>
      </c>
      <c r="B895" s="201">
        <v>71280</v>
      </c>
      <c r="C895" s="42" t="s">
        <v>583</v>
      </c>
      <c r="D895" s="43"/>
      <c r="E895" s="44"/>
      <c r="F895" s="45"/>
    </row>
    <row r="896" spans="1:6" s="32" customFormat="1" ht="14.85" customHeight="1">
      <c r="A896" s="41">
        <v>45749</v>
      </c>
      <c r="B896" s="201">
        <v>167243.34</v>
      </c>
      <c r="C896" s="42" t="s">
        <v>584</v>
      </c>
      <c r="D896" s="43"/>
      <c r="E896" s="44"/>
      <c r="F896" s="45"/>
    </row>
    <row r="897" spans="1:6" s="32" customFormat="1" ht="14.85" customHeight="1">
      <c r="A897" s="41">
        <v>45749</v>
      </c>
      <c r="B897" s="201">
        <v>540000</v>
      </c>
      <c r="C897" s="42" t="s">
        <v>458</v>
      </c>
      <c r="D897" s="43"/>
      <c r="E897" s="44"/>
      <c r="F897" s="45"/>
    </row>
    <row r="898" spans="1:6" s="32" customFormat="1" ht="14.85" customHeight="1">
      <c r="A898" s="41">
        <v>45749</v>
      </c>
      <c r="B898" s="201">
        <v>50000</v>
      </c>
      <c r="C898" s="42" t="s">
        <v>585</v>
      </c>
      <c r="D898" s="43"/>
      <c r="E898" s="44"/>
      <c r="F898" s="45"/>
    </row>
    <row r="899" spans="1:6" s="32" customFormat="1" ht="14.85" customHeight="1">
      <c r="A899" s="41">
        <v>45749</v>
      </c>
      <c r="B899" s="201">
        <v>40713.599999999999</v>
      </c>
      <c r="C899" s="42" t="s">
        <v>586</v>
      </c>
      <c r="D899" s="43"/>
      <c r="E899" s="44"/>
      <c r="F899" s="45"/>
    </row>
    <row r="900" spans="1:6" s="32" customFormat="1" ht="14.85" customHeight="1">
      <c r="A900" s="41">
        <v>45749</v>
      </c>
      <c r="B900" s="201">
        <v>795308.53</v>
      </c>
      <c r="C900" s="42" t="s">
        <v>587</v>
      </c>
      <c r="D900" s="43"/>
      <c r="E900" s="44"/>
      <c r="F900" s="45"/>
    </row>
    <row r="901" spans="1:6" s="32" customFormat="1" ht="14.85" customHeight="1">
      <c r="A901" s="41">
        <v>45749</v>
      </c>
      <c r="B901" s="201">
        <v>6950000</v>
      </c>
      <c r="C901" s="42" t="s">
        <v>588</v>
      </c>
      <c r="D901" s="43"/>
      <c r="E901" s="44"/>
      <c r="F901" s="45"/>
    </row>
    <row r="902" spans="1:6" s="32" customFormat="1" ht="14.85" customHeight="1">
      <c r="A902" s="41">
        <v>45749</v>
      </c>
      <c r="B902" s="201">
        <v>751627.8</v>
      </c>
      <c r="C902" s="42" t="s">
        <v>589</v>
      </c>
      <c r="D902" s="43"/>
      <c r="E902" s="44"/>
      <c r="F902" s="45"/>
    </row>
    <row r="903" spans="1:6" s="32" customFormat="1" ht="14.85" customHeight="1">
      <c r="A903" s="41">
        <v>45749</v>
      </c>
      <c r="B903" s="201">
        <v>91766.399999999994</v>
      </c>
      <c r="C903" s="42" t="s">
        <v>590</v>
      </c>
      <c r="D903" s="43"/>
      <c r="E903" s="44"/>
      <c r="F903" s="45"/>
    </row>
    <row r="904" spans="1:6" s="32" customFormat="1" ht="14.85" customHeight="1">
      <c r="A904" s="41">
        <v>45749</v>
      </c>
      <c r="B904" s="201">
        <v>183532.79999999999</v>
      </c>
      <c r="C904" s="42" t="s">
        <v>591</v>
      </c>
      <c r="D904" s="43"/>
      <c r="E904" s="44"/>
      <c r="F904" s="45"/>
    </row>
    <row r="905" spans="1:6" s="32" customFormat="1" ht="14.85" customHeight="1">
      <c r="A905" s="41">
        <v>45749</v>
      </c>
      <c r="B905" s="201">
        <v>91766.399999999994</v>
      </c>
      <c r="C905" s="42" t="s">
        <v>137</v>
      </c>
      <c r="D905" s="43"/>
      <c r="E905" s="44"/>
      <c r="F905" s="45"/>
    </row>
    <row r="906" spans="1:6" s="32" customFormat="1" ht="14.85" customHeight="1">
      <c r="A906" s="41">
        <v>45751</v>
      </c>
      <c r="B906" s="201">
        <v>1962775</v>
      </c>
      <c r="C906" s="42" t="s">
        <v>592</v>
      </c>
      <c r="D906" s="43"/>
      <c r="E906" s="44"/>
      <c r="F906" s="45"/>
    </row>
    <row r="907" spans="1:6" s="57" customFormat="1" ht="14.85" customHeight="1">
      <c r="A907" s="52">
        <v>45751</v>
      </c>
      <c r="B907" s="203">
        <v>2750</v>
      </c>
      <c r="C907" s="53" t="s">
        <v>593</v>
      </c>
      <c r="D907" s="54"/>
      <c r="E907" s="55"/>
      <c r="F907" s="56"/>
    </row>
    <row r="908" spans="1:6" s="32" customFormat="1" ht="14.85" customHeight="1">
      <c r="A908" s="41">
        <v>45751</v>
      </c>
      <c r="B908" s="201">
        <v>71500</v>
      </c>
      <c r="C908" s="42" t="s">
        <v>594</v>
      </c>
      <c r="D908" s="43"/>
      <c r="E908" s="44"/>
      <c r="F908" s="45"/>
    </row>
    <row r="909" spans="1:6" s="32" customFormat="1" ht="14.85" customHeight="1">
      <c r="A909" s="41">
        <v>45751</v>
      </c>
      <c r="B909" s="201">
        <v>69014.55</v>
      </c>
      <c r="C909" s="42" t="s">
        <v>405</v>
      </c>
      <c r="D909" s="43"/>
      <c r="E909" s="44"/>
      <c r="F909" s="45"/>
    </row>
    <row r="910" spans="1:6" s="32" customFormat="1" ht="14.85" customHeight="1">
      <c r="A910" s="41">
        <v>45751</v>
      </c>
      <c r="B910" s="201">
        <v>35282340</v>
      </c>
      <c r="C910" s="42" t="s">
        <v>595</v>
      </c>
      <c r="D910" s="43"/>
      <c r="E910" s="44"/>
      <c r="F910" s="45"/>
    </row>
    <row r="911" spans="1:6" s="32" customFormat="1" ht="14.85" customHeight="1">
      <c r="A911" s="41">
        <v>45751</v>
      </c>
      <c r="B911" s="201">
        <v>16460</v>
      </c>
      <c r="C911" s="42" t="s">
        <v>596</v>
      </c>
      <c r="D911" s="43"/>
      <c r="E911" s="44"/>
      <c r="F911" s="45"/>
    </row>
    <row r="912" spans="1:6" s="32" customFormat="1" ht="14.85" customHeight="1">
      <c r="A912" s="41">
        <v>45751</v>
      </c>
      <c r="B912" s="201">
        <v>2475</v>
      </c>
      <c r="C912" s="42" t="s">
        <v>597</v>
      </c>
      <c r="D912" s="43"/>
      <c r="E912" s="44"/>
      <c r="F912" s="45"/>
    </row>
    <row r="913" spans="1:6" s="32" customFormat="1" ht="14.85" customHeight="1">
      <c r="A913" s="41">
        <v>45751</v>
      </c>
      <c r="B913" s="201">
        <v>5616</v>
      </c>
      <c r="C913" s="42" t="s">
        <v>598</v>
      </c>
      <c r="D913" s="43"/>
      <c r="E913" s="44"/>
      <c r="F913" s="45"/>
    </row>
    <row r="914" spans="1:6" s="32" customFormat="1" ht="14.85" customHeight="1">
      <c r="A914" s="41">
        <v>45751</v>
      </c>
      <c r="B914" s="201">
        <v>17200</v>
      </c>
      <c r="C914" s="42" t="s">
        <v>598</v>
      </c>
      <c r="D914" s="43"/>
      <c r="E914" s="44"/>
      <c r="F914" s="45"/>
    </row>
    <row r="915" spans="1:6" s="32" customFormat="1" ht="14.85" customHeight="1">
      <c r="A915" s="41">
        <v>45751</v>
      </c>
      <c r="B915" s="201">
        <v>495</v>
      </c>
      <c r="C915" s="42" t="s">
        <v>599</v>
      </c>
      <c r="D915" s="43"/>
      <c r="E915" s="44"/>
      <c r="F915" s="45"/>
    </row>
    <row r="916" spans="1:6" s="32" customFormat="1" ht="14.85" customHeight="1">
      <c r="A916" s="41">
        <v>45751</v>
      </c>
      <c r="B916" s="201">
        <v>82080</v>
      </c>
      <c r="C916" s="42" t="s">
        <v>600</v>
      </c>
      <c r="D916" s="43"/>
      <c r="E916" s="44"/>
      <c r="F916" s="45"/>
    </row>
    <row r="917" spans="1:6" s="32" customFormat="1" ht="14.85" customHeight="1">
      <c r="A917" s="41">
        <v>45751</v>
      </c>
      <c r="B917" s="201">
        <v>74420</v>
      </c>
      <c r="C917" s="42" t="s">
        <v>601</v>
      </c>
      <c r="D917" s="43"/>
      <c r="E917" s="44"/>
      <c r="F917" s="45"/>
    </row>
    <row r="918" spans="1:6" s="32" customFormat="1" ht="14.85" customHeight="1">
      <c r="A918" s="41">
        <v>45751</v>
      </c>
      <c r="B918" s="201">
        <v>53671.199999999997</v>
      </c>
      <c r="C918" s="42" t="s">
        <v>602</v>
      </c>
      <c r="D918" s="43"/>
      <c r="E918" s="44"/>
      <c r="F918" s="45"/>
    </row>
    <row r="919" spans="1:6" s="32" customFormat="1" ht="14.85" customHeight="1">
      <c r="A919" s="41">
        <v>45751</v>
      </c>
      <c r="B919" s="201">
        <v>1109712</v>
      </c>
      <c r="C919" s="42" t="s">
        <v>603</v>
      </c>
      <c r="D919" s="43"/>
      <c r="E919" s="44"/>
      <c r="F919" s="45"/>
    </row>
    <row r="920" spans="1:6" s="32" customFormat="1" ht="14.85" customHeight="1">
      <c r="A920" s="41">
        <v>45751</v>
      </c>
      <c r="B920" s="201">
        <v>120000</v>
      </c>
      <c r="C920" s="42" t="s">
        <v>604</v>
      </c>
      <c r="D920" s="43"/>
      <c r="E920" s="44"/>
      <c r="F920" s="45"/>
    </row>
    <row r="921" spans="1:6" s="32" customFormat="1" ht="14.85" customHeight="1">
      <c r="A921" s="41">
        <v>45751</v>
      </c>
      <c r="B921" s="201">
        <v>345488.04</v>
      </c>
      <c r="C921" s="42" t="s">
        <v>605</v>
      </c>
      <c r="D921" s="43"/>
      <c r="E921" s="44"/>
      <c r="F921" s="45"/>
    </row>
    <row r="922" spans="1:6" s="32" customFormat="1" ht="14.85" customHeight="1">
      <c r="A922" s="41">
        <v>45751</v>
      </c>
      <c r="B922" s="201">
        <v>645511.68000000005</v>
      </c>
      <c r="C922" s="42" t="s">
        <v>606</v>
      </c>
      <c r="D922" s="43"/>
      <c r="E922" s="44"/>
      <c r="F922" s="45"/>
    </row>
    <row r="923" spans="1:6" s="32" customFormat="1" ht="14.85" customHeight="1">
      <c r="A923" s="41">
        <v>45751</v>
      </c>
      <c r="B923" s="201">
        <v>403325</v>
      </c>
      <c r="C923" s="42" t="s">
        <v>607</v>
      </c>
      <c r="D923" s="43"/>
      <c r="E923" s="44"/>
      <c r="F923" s="45"/>
    </row>
    <row r="924" spans="1:6" s="32" customFormat="1" ht="14.85" customHeight="1">
      <c r="A924" s="41">
        <v>45751</v>
      </c>
      <c r="B924" s="201">
        <v>500650</v>
      </c>
      <c r="C924" s="42" t="s">
        <v>608</v>
      </c>
      <c r="D924" s="43"/>
      <c r="E924" s="44"/>
      <c r="F924" s="45"/>
    </row>
    <row r="925" spans="1:6" s="32" customFormat="1" ht="14.85" customHeight="1">
      <c r="A925" s="41">
        <v>45751</v>
      </c>
      <c r="B925" s="201">
        <v>464525</v>
      </c>
      <c r="C925" s="42" t="s">
        <v>609</v>
      </c>
      <c r="D925" s="43"/>
      <c r="E925" s="44"/>
      <c r="F925" s="45"/>
    </row>
    <row r="926" spans="1:6" s="32" customFormat="1" ht="14.85" customHeight="1">
      <c r="A926" s="41">
        <v>45751</v>
      </c>
      <c r="B926" s="201">
        <v>10722.2</v>
      </c>
      <c r="C926" s="58" t="s">
        <v>610</v>
      </c>
      <c r="D926" s="43"/>
      <c r="E926" s="44"/>
      <c r="F926" s="45"/>
    </row>
    <row r="927" spans="1:6" s="32" customFormat="1" ht="14.85" customHeight="1">
      <c r="A927" s="41">
        <v>45751</v>
      </c>
      <c r="B927" s="201">
        <v>91766.399999999994</v>
      </c>
      <c r="C927" s="42" t="s">
        <v>140</v>
      </c>
      <c r="D927" s="43"/>
      <c r="E927" s="44"/>
      <c r="F927" s="45"/>
    </row>
    <row r="928" spans="1:6" s="57" customFormat="1" ht="14.85" customHeight="1">
      <c r="A928" s="46">
        <v>45751</v>
      </c>
      <c r="B928" s="203">
        <v>17280</v>
      </c>
      <c r="C928" s="53" t="s">
        <v>611</v>
      </c>
      <c r="D928" s="54"/>
      <c r="E928" s="55"/>
      <c r="F928" s="56"/>
    </row>
    <row r="929" spans="1:6" s="32" customFormat="1" ht="14.85" customHeight="1">
      <c r="A929" s="41">
        <v>45754</v>
      </c>
      <c r="B929" s="201">
        <v>2621519.91</v>
      </c>
      <c r="C929" s="42" t="s">
        <v>612</v>
      </c>
      <c r="D929" s="43"/>
      <c r="E929" s="44"/>
      <c r="F929" s="45"/>
    </row>
    <row r="930" spans="1:6" s="32" customFormat="1" ht="14.85" customHeight="1">
      <c r="A930" s="41">
        <v>45754</v>
      </c>
      <c r="B930" s="201">
        <v>10830494.99</v>
      </c>
      <c r="C930" s="42" t="s">
        <v>613</v>
      </c>
      <c r="D930" s="43"/>
      <c r="E930" s="44"/>
      <c r="F930" s="45"/>
    </row>
    <row r="931" spans="1:6" s="32" customFormat="1" ht="14.85" customHeight="1">
      <c r="A931" s="41">
        <v>45754</v>
      </c>
      <c r="B931" s="201">
        <v>7474.5</v>
      </c>
      <c r="C931" s="42" t="s">
        <v>614</v>
      </c>
      <c r="D931" s="43"/>
      <c r="E931" s="44"/>
      <c r="F931" s="45"/>
    </row>
    <row r="932" spans="1:6" s="32" customFormat="1" ht="14.85" customHeight="1">
      <c r="A932" s="41">
        <v>45754</v>
      </c>
      <c r="B932" s="201">
        <v>115.88</v>
      </c>
      <c r="C932" s="42" t="s">
        <v>615</v>
      </c>
      <c r="D932" s="43"/>
      <c r="E932" s="44"/>
      <c r="F932" s="45"/>
    </row>
    <row r="933" spans="1:6" s="32" customFormat="1" ht="14.85" customHeight="1">
      <c r="A933" s="41">
        <v>45754</v>
      </c>
      <c r="B933" s="201">
        <v>48950</v>
      </c>
      <c r="C933" s="42" t="s">
        <v>616</v>
      </c>
      <c r="D933" s="43"/>
      <c r="E933" s="44"/>
      <c r="F933" s="45"/>
    </row>
    <row r="934" spans="1:6" s="32" customFormat="1" ht="14.85" customHeight="1">
      <c r="A934" s="41">
        <v>45754</v>
      </c>
      <c r="B934" s="201">
        <v>91171.33</v>
      </c>
      <c r="C934" s="42" t="s">
        <v>617</v>
      </c>
      <c r="D934" s="43"/>
      <c r="E934" s="44"/>
      <c r="F934" s="45"/>
    </row>
    <row r="935" spans="1:6" s="32" customFormat="1" ht="14.85" customHeight="1">
      <c r="A935" s="41">
        <v>45754</v>
      </c>
      <c r="B935" s="201">
        <v>213473.64</v>
      </c>
      <c r="C935" s="42" t="s">
        <v>618</v>
      </c>
      <c r="D935" s="43"/>
      <c r="E935" s="44"/>
      <c r="F935" s="45"/>
    </row>
    <row r="936" spans="1:6" s="32" customFormat="1" ht="14.85" customHeight="1">
      <c r="A936" s="41">
        <v>45754</v>
      </c>
      <c r="B936" s="201">
        <v>23004.85</v>
      </c>
      <c r="C936" s="42" t="s">
        <v>619</v>
      </c>
      <c r="D936" s="43"/>
      <c r="E936" s="44"/>
      <c r="F936" s="45"/>
    </row>
    <row r="937" spans="1:6" s="32" customFormat="1" ht="14.85" customHeight="1">
      <c r="A937" s="41">
        <v>45754</v>
      </c>
      <c r="B937" s="201">
        <v>42210</v>
      </c>
      <c r="C937" s="42" t="s">
        <v>620</v>
      </c>
      <c r="D937" s="43"/>
      <c r="E937" s="44"/>
      <c r="F937" s="45"/>
    </row>
    <row r="938" spans="1:6" s="32" customFormat="1" ht="14.85" customHeight="1">
      <c r="A938" s="41">
        <v>45754</v>
      </c>
      <c r="B938" s="201">
        <v>14070</v>
      </c>
      <c r="C938" s="42" t="s">
        <v>621</v>
      </c>
      <c r="D938" s="43"/>
      <c r="E938" s="44"/>
      <c r="F938" s="45"/>
    </row>
    <row r="939" spans="1:6" s="32" customFormat="1" ht="14.85" customHeight="1">
      <c r="A939" s="41">
        <v>45754</v>
      </c>
      <c r="B939" s="201">
        <v>18760</v>
      </c>
      <c r="C939" s="42" t="s">
        <v>622</v>
      </c>
      <c r="D939" s="43"/>
      <c r="E939" s="44"/>
      <c r="F939" s="45"/>
    </row>
    <row r="940" spans="1:6" s="32" customFormat="1" ht="14.85" customHeight="1">
      <c r="A940" s="41">
        <v>45754</v>
      </c>
      <c r="B940" s="201">
        <v>12201</v>
      </c>
      <c r="C940" s="42" t="s">
        <v>623</v>
      </c>
      <c r="D940" s="43"/>
      <c r="E940" s="44"/>
      <c r="F940" s="45"/>
    </row>
    <row r="941" spans="1:6" s="32" customFormat="1" ht="14.85" customHeight="1">
      <c r="A941" s="41">
        <v>45754</v>
      </c>
      <c r="B941" s="201">
        <v>1291240</v>
      </c>
      <c r="C941" s="42" t="s">
        <v>624</v>
      </c>
      <c r="D941" s="43"/>
      <c r="E941" s="44"/>
      <c r="F941" s="45"/>
    </row>
    <row r="942" spans="1:6" s="32" customFormat="1" ht="14.85" customHeight="1">
      <c r="A942" s="41">
        <v>45754</v>
      </c>
      <c r="B942" s="201">
        <v>6590</v>
      </c>
      <c r="C942" s="42" t="s">
        <v>625</v>
      </c>
      <c r="D942" s="43"/>
      <c r="E942" s="44"/>
      <c r="F942" s="45"/>
    </row>
    <row r="943" spans="1:6" s="32" customFormat="1" ht="14.85" customHeight="1">
      <c r="A943" s="41">
        <v>45754</v>
      </c>
      <c r="B943" s="201">
        <v>28980</v>
      </c>
      <c r="C943" s="42" t="s">
        <v>626</v>
      </c>
      <c r="D943" s="43"/>
      <c r="E943" s="44"/>
      <c r="F943" s="45"/>
    </row>
    <row r="944" spans="1:6" s="32" customFormat="1" ht="14.85" customHeight="1">
      <c r="A944" s="41">
        <v>45754</v>
      </c>
      <c r="B944" s="201">
        <v>74835</v>
      </c>
      <c r="C944" s="42" t="s">
        <v>627</v>
      </c>
      <c r="D944" s="43"/>
      <c r="E944" s="44"/>
      <c r="F944" s="45"/>
    </row>
    <row r="945" spans="1:6" s="32" customFormat="1" ht="14.85" customHeight="1">
      <c r="A945" s="41">
        <v>45754</v>
      </c>
      <c r="B945" s="201">
        <v>111975</v>
      </c>
      <c r="C945" s="42" t="s">
        <v>628</v>
      </c>
      <c r="D945" s="43"/>
      <c r="E945" s="44"/>
      <c r="F945" s="45"/>
    </row>
    <row r="946" spans="1:6" s="32" customFormat="1" ht="14.85" customHeight="1">
      <c r="A946" s="41">
        <v>45754</v>
      </c>
      <c r="B946" s="201">
        <v>111982</v>
      </c>
      <c r="C946" s="42" t="s">
        <v>629</v>
      </c>
      <c r="D946" s="43"/>
      <c r="E946" s="44"/>
      <c r="F946" s="45"/>
    </row>
    <row r="947" spans="1:6" s="32" customFormat="1" ht="14.85" customHeight="1">
      <c r="A947" s="41">
        <v>45754</v>
      </c>
      <c r="B947" s="201">
        <v>66913</v>
      </c>
      <c r="C947" s="42" t="s">
        <v>630</v>
      </c>
      <c r="D947" s="43"/>
      <c r="E947" s="44"/>
      <c r="F947" s="45"/>
    </row>
    <row r="948" spans="1:6" s="32" customFormat="1" ht="14.85" customHeight="1">
      <c r="A948" s="41">
        <v>45754</v>
      </c>
      <c r="B948" s="201">
        <v>450370.8</v>
      </c>
      <c r="C948" s="42" t="s">
        <v>631</v>
      </c>
      <c r="D948" s="43"/>
      <c r="E948" s="44"/>
      <c r="F948" s="45"/>
    </row>
    <row r="949" spans="1:6" s="32" customFormat="1" ht="14.85" customHeight="1">
      <c r="A949" s="41">
        <v>45754</v>
      </c>
      <c r="B949" s="201">
        <v>71197.5</v>
      </c>
      <c r="C949" s="42" t="s">
        <v>583</v>
      </c>
      <c r="D949" s="43"/>
      <c r="E949" s="44"/>
      <c r="F949" s="45"/>
    </row>
    <row r="950" spans="1:6" s="32" customFormat="1" ht="14.85" customHeight="1">
      <c r="A950" s="41">
        <v>45754</v>
      </c>
      <c r="B950" s="201">
        <v>810874.9</v>
      </c>
      <c r="C950" s="42" t="s">
        <v>632</v>
      </c>
      <c r="D950" s="43"/>
      <c r="E950" s="44"/>
      <c r="F950" s="45"/>
    </row>
    <row r="951" spans="1:6" s="32" customFormat="1" ht="14.85" customHeight="1">
      <c r="A951" s="41">
        <v>45754</v>
      </c>
      <c r="B951" s="201">
        <v>1349997</v>
      </c>
      <c r="C951" s="42" t="s">
        <v>633</v>
      </c>
      <c r="D951" s="43"/>
      <c r="E951" s="44"/>
      <c r="F951" s="45"/>
    </row>
    <row r="952" spans="1:6" s="32" customFormat="1" ht="14.85" customHeight="1">
      <c r="A952" s="41">
        <v>45754</v>
      </c>
      <c r="B952" s="201">
        <v>306000</v>
      </c>
      <c r="C952" s="42" t="s">
        <v>634</v>
      </c>
      <c r="D952" s="43"/>
      <c r="E952" s="44"/>
      <c r="F952" s="45"/>
    </row>
    <row r="953" spans="1:6" s="32" customFormat="1" ht="14.85" customHeight="1">
      <c r="A953" s="41">
        <v>45754</v>
      </c>
      <c r="B953" s="201">
        <v>204000</v>
      </c>
      <c r="C953" s="42" t="s">
        <v>635</v>
      </c>
      <c r="D953" s="43"/>
      <c r="E953" s="44"/>
      <c r="F953" s="45"/>
    </row>
    <row r="954" spans="1:6" s="32" customFormat="1" ht="14.85" customHeight="1">
      <c r="A954" s="41">
        <v>45754</v>
      </c>
      <c r="B954" s="201">
        <v>59000</v>
      </c>
      <c r="C954" s="42" t="s">
        <v>554</v>
      </c>
      <c r="D954" s="43"/>
      <c r="E954" s="44"/>
      <c r="F954" s="45"/>
    </row>
    <row r="955" spans="1:6" s="32" customFormat="1" ht="14.85" customHeight="1">
      <c r="A955" s="41">
        <v>45754</v>
      </c>
      <c r="B955" s="201">
        <v>85800</v>
      </c>
      <c r="C955" s="42" t="s">
        <v>636</v>
      </c>
      <c r="D955" s="43"/>
      <c r="E955" s="44"/>
      <c r="F955" s="45"/>
    </row>
    <row r="956" spans="1:6" s="32" customFormat="1" ht="14.85" customHeight="1">
      <c r="A956" s="41">
        <v>45754</v>
      </c>
      <c r="B956" s="201">
        <v>345488.04</v>
      </c>
      <c r="C956" s="42" t="s">
        <v>605</v>
      </c>
      <c r="D956" s="43"/>
      <c r="E956" s="44"/>
      <c r="F956" s="45"/>
    </row>
    <row r="957" spans="1:6" s="32" customFormat="1" ht="14.85" customHeight="1">
      <c r="A957" s="41">
        <v>45754</v>
      </c>
      <c r="B957" s="201">
        <v>94876.74</v>
      </c>
      <c r="C957" s="42" t="s">
        <v>637</v>
      </c>
      <c r="D957" s="43"/>
      <c r="E957" s="44"/>
      <c r="F957" s="45"/>
    </row>
    <row r="958" spans="1:6" s="32" customFormat="1" ht="14.85" customHeight="1">
      <c r="A958" s="41">
        <v>45754</v>
      </c>
      <c r="B958" s="201">
        <v>40713.599999999999</v>
      </c>
      <c r="C958" s="42" t="s">
        <v>638</v>
      </c>
      <c r="D958" s="43"/>
      <c r="E958" s="44"/>
      <c r="F958" s="45"/>
    </row>
    <row r="959" spans="1:6" s="32" customFormat="1" ht="14.85" customHeight="1">
      <c r="A959" s="41">
        <v>45754</v>
      </c>
      <c r="B959" s="201">
        <v>91766.399999999994</v>
      </c>
      <c r="C959" s="42" t="s">
        <v>590</v>
      </c>
      <c r="D959" s="43"/>
      <c r="E959" s="44"/>
      <c r="F959" s="45"/>
    </row>
    <row r="960" spans="1:6" s="32" customFormat="1" ht="14.85" customHeight="1">
      <c r="A960" s="41">
        <v>45756</v>
      </c>
      <c r="B960" s="201">
        <v>26850</v>
      </c>
      <c r="C960" s="42" t="s">
        <v>639</v>
      </c>
      <c r="D960" s="43"/>
      <c r="E960" s="44"/>
      <c r="F960" s="45"/>
    </row>
    <row r="961" spans="1:6" s="32" customFormat="1" ht="14.85" customHeight="1">
      <c r="A961" s="41">
        <v>45756</v>
      </c>
      <c r="B961" s="201">
        <v>267000</v>
      </c>
      <c r="C961" s="42" t="s">
        <v>640</v>
      </c>
      <c r="D961" s="43"/>
      <c r="E961" s="44"/>
      <c r="F961" s="45"/>
    </row>
    <row r="962" spans="1:6" s="32" customFormat="1" ht="14.85" customHeight="1">
      <c r="A962" s="41">
        <v>45756</v>
      </c>
      <c r="B962" s="201">
        <v>5100</v>
      </c>
      <c r="C962" s="42" t="s">
        <v>641</v>
      </c>
      <c r="D962" s="43"/>
      <c r="E962" s="44"/>
      <c r="F962" s="45"/>
    </row>
    <row r="963" spans="1:6" s="57" customFormat="1" ht="14.85" customHeight="1">
      <c r="A963" s="52">
        <v>45756</v>
      </c>
      <c r="B963" s="203">
        <v>35400</v>
      </c>
      <c r="C963" s="53" t="s">
        <v>642</v>
      </c>
      <c r="D963" s="54"/>
      <c r="E963" s="55"/>
      <c r="F963" s="56"/>
    </row>
    <row r="964" spans="1:6" s="32" customFormat="1" ht="14.85" customHeight="1">
      <c r="A964" s="41">
        <v>45756</v>
      </c>
      <c r="B964" s="201">
        <v>5400</v>
      </c>
      <c r="C964" s="42" t="s">
        <v>643</v>
      </c>
      <c r="D964" s="43"/>
      <c r="E964" s="44"/>
      <c r="F964" s="45"/>
    </row>
    <row r="965" spans="1:6" s="32" customFormat="1" ht="14.85" customHeight="1">
      <c r="A965" s="41">
        <v>45756</v>
      </c>
      <c r="B965" s="201">
        <v>31000</v>
      </c>
      <c r="C965" s="42" t="s">
        <v>644</v>
      </c>
      <c r="D965" s="43"/>
      <c r="E965" s="44"/>
      <c r="F965" s="45"/>
    </row>
    <row r="966" spans="1:6" s="32" customFormat="1" ht="14.85" customHeight="1">
      <c r="A966" s="41">
        <v>45756</v>
      </c>
      <c r="B966" s="201">
        <v>20276.16</v>
      </c>
      <c r="C966" s="42" t="s">
        <v>645</v>
      </c>
      <c r="D966" s="43"/>
      <c r="E966" s="44"/>
      <c r="F966" s="45"/>
    </row>
    <row r="967" spans="1:6" s="32" customFormat="1" ht="14.85" customHeight="1">
      <c r="A967" s="41">
        <v>45756</v>
      </c>
      <c r="B967" s="201">
        <v>155700</v>
      </c>
      <c r="C967" s="42" t="s">
        <v>646</v>
      </c>
      <c r="D967" s="43"/>
      <c r="E967" s="44"/>
      <c r="F967" s="45"/>
    </row>
    <row r="968" spans="1:6" s="32" customFormat="1" ht="14.85" customHeight="1">
      <c r="A968" s="41">
        <v>45756</v>
      </c>
      <c r="B968" s="201">
        <v>22020.240000000002</v>
      </c>
      <c r="C968" s="42" t="s">
        <v>485</v>
      </c>
      <c r="D968" s="43"/>
      <c r="E968" s="44"/>
      <c r="F968" s="45"/>
    </row>
    <row r="969" spans="1:6" s="32" customFormat="1" ht="14.85" customHeight="1">
      <c r="A969" s="41">
        <v>45756</v>
      </c>
      <c r="B969" s="201">
        <v>85992.3</v>
      </c>
      <c r="C969" s="42" t="s">
        <v>647</v>
      </c>
      <c r="D969" s="43"/>
      <c r="E969" s="44"/>
      <c r="F969" s="45"/>
    </row>
    <row r="970" spans="1:6" s="32" customFormat="1" ht="14.85" customHeight="1">
      <c r="A970" s="41">
        <v>45756</v>
      </c>
      <c r="B970" s="201">
        <v>17397</v>
      </c>
      <c r="C970" s="42" t="s">
        <v>648</v>
      </c>
      <c r="D970" s="43"/>
      <c r="E970" s="44"/>
      <c r="F970" s="45"/>
    </row>
    <row r="971" spans="1:6" s="32" customFormat="1" ht="14.85" customHeight="1">
      <c r="A971" s="41">
        <v>45756</v>
      </c>
      <c r="B971" s="201">
        <v>741378.33</v>
      </c>
      <c r="C971" s="42" t="s">
        <v>471</v>
      </c>
      <c r="D971" s="43"/>
      <c r="E971" s="44"/>
      <c r="F971" s="45"/>
    </row>
    <row r="972" spans="1:6" s="32" customFormat="1" ht="14.85" customHeight="1">
      <c r="A972" s="41">
        <v>45756</v>
      </c>
      <c r="B972" s="201">
        <v>71197.5</v>
      </c>
      <c r="C972" s="42" t="s">
        <v>175</v>
      </c>
      <c r="D972" s="43"/>
      <c r="E972" s="44"/>
      <c r="F972" s="45"/>
    </row>
    <row r="973" spans="1:6" s="32" customFormat="1" ht="14.85" customHeight="1">
      <c r="A973" s="41">
        <v>45756</v>
      </c>
      <c r="B973" s="201">
        <v>111495.56</v>
      </c>
      <c r="C973" s="42" t="s">
        <v>486</v>
      </c>
      <c r="D973" s="43"/>
      <c r="E973" s="44"/>
      <c r="F973" s="45"/>
    </row>
    <row r="974" spans="1:6" s="32" customFormat="1" ht="14.85" customHeight="1">
      <c r="A974" s="41">
        <v>45756</v>
      </c>
      <c r="B974" s="201">
        <v>408000</v>
      </c>
      <c r="C974" s="42" t="s">
        <v>635</v>
      </c>
      <c r="D974" s="43"/>
      <c r="E974" s="44"/>
      <c r="F974" s="45"/>
    </row>
    <row r="975" spans="1:6" s="32" customFormat="1" ht="14.85" customHeight="1">
      <c r="A975" s="41">
        <v>45756</v>
      </c>
      <c r="B975" s="201">
        <v>4680.72</v>
      </c>
      <c r="C975" s="42" t="s">
        <v>649</v>
      </c>
      <c r="D975" s="43"/>
      <c r="E975" s="44"/>
      <c r="F975" s="45"/>
    </row>
    <row r="976" spans="1:6" s="32" customFormat="1" ht="14.85" customHeight="1">
      <c r="A976" s="41">
        <v>45756</v>
      </c>
      <c r="B976" s="201">
        <v>290400</v>
      </c>
      <c r="C976" s="42" t="s">
        <v>650</v>
      </c>
      <c r="D976" s="43"/>
      <c r="E976" s="44"/>
      <c r="F976" s="45"/>
    </row>
    <row r="977" spans="1:6" s="32" customFormat="1" ht="14.85" customHeight="1">
      <c r="A977" s="41">
        <v>45756</v>
      </c>
      <c r="B977" s="201">
        <v>153781.07</v>
      </c>
      <c r="C977" s="42" t="s">
        <v>177</v>
      </c>
      <c r="D977" s="43"/>
      <c r="E977" s="44"/>
      <c r="F977" s="45"/>
    </row>
    <row r="978" spans="1:6" s="32" customFormat="1" ht="14.85" customHeight="1">
      <c r="A978" s="41">
        <v>45756</v>
      </c>
      <c r="B978" s="201">
        <v>4600</v>
      </c>
      <c r="C978" s="42" t="s">
        <v>651</v>
      </c>
      <c r="D978" s="43"/>
      <c r="E978" s="44"/>
      <c r="F978" s="45"/>
    </row>
    <row r="979" spans="1:6" s="32" customFormat="1" ht="14.85" customHeight="1">
      <c r="A979" s="41">
        <v>45756</v>
      </c>
      <c r="B979" s="201">
        <v>100000</v>
      </c>
      <c r="C979" s="42" t="s">
        <v>652</v>
      </c>
      <c r="D979" s="43"/>
      <c r="E979" s="44"/>
      <c r="F979" s="45"/>
    </row>
    <row r="980" spans="1:6" s="32" customFormat="1" ht="14.85" customHeight="1">
      <c r="A980" s="41">
        <v>45756</v>
      </c>
      <c r="B980" s="201">
        <v>100000</v>
      </c>
      <c r="C980" s="42" t="s">
        <v>652</v>
      </c>
      <c r="D980" s="43"/>
      <c r="E980" s="44"/>
      <c r="F980" s="45"/>
    </row>
    <row r="981" spans="1:6" s="32" customFormat="1" ht="14.85" customHeight="1">
      <c r="A981" s="41">
        <v>45756</v>
      </c>
      <c r="B981" s="201">
        <v>20000</v>
      </c>
      <c r="C981" s="42" t="s">
        <v>653</v>
      </c>
      <c r="D981" s="43"/>
      <c r="E981" s="44"/>
      <c r="F981" s="45"/>
    </row>
    <row r="982" spans="1:6" s="32" customFormat="1" ht="14.85" customHeight="1">
      <c r="A982" s="41">
        <v>45756</v>
      </c>
      <c r="B982" s="201">
        <v>20000</v>
      </c>
      <c r="C982" s="42" t="s">
        <v>654</v>
      </c>
      <c r="D982" s="43"/>
      <c r="E982" s="44"/>
      <c r="F982" s="45"/>
    </row>
    <row r="983" spans="1:6" s="32" customFormat="1" ht="14.85" customHeight="1">
      <c r="A983" s="41">
        <v>45756</v>
      </c>
      <c r="B983" s="201">
        <v>20000</v>
      </c>
      <c r="C983" s="42" t="s">
        <v>655</v>
      </c>
      <c r="D983" s="43"/>
      <c r="E983" s="44"/>
      <c r="F983" s="45"/>
    </row>
    <row r="984" spans="1:6" s="32" customFormat="1" ht="14.85" customHeight="1">
      <c r="A984" s="41">
        <v>45758</v>
      </c>
      <c r="B984" s="201">
        <v>102237</v>
      </c>
      <c r="C984" s="42" t="s">
        <v>656</v>
      </c>
      <c r="D984" s="43"/>
      <c r="E984" s="44"/>
      <c r="F984" s="45"/>
    </row>
    <row r="985" spans="1:6" s="32" customFormat="1" ht="14.85" customHeight="1">
      <c r="A985" s="41">
        <v>45758</v>
      </c>
      <c r="B985" s="201">
        <v>16880</v>
      </c>
      <c r="C985" s="42" t="s">
        <v>657</v>
      </c>
      <c r="D985" s="43"/>
      <c r="E985" s="44"/>
      <c r="F985" s="45"/>
    </row>
    <row r="986" spans="1:6" s="32" customFormat="1" ht="14.85" customHeight="1">
      <c r="A986" s="41">
        <v>45758</v>
      </c>
      <c r="B986" s="201">
        <v>230000</v>
      </c>
      <c r="C986" s="42" t="s">
        <v>658</v>
      </c>
      <c r="D986" s="43"/>
      <c r="E986" s="44"/>
      <c r="F986" s="45"/>
    </row>
    <row r="987" spans="1:6" s="32" customFormat="1" ht="14.85" customHeight="1">
      <c r="A987" s="41">
        <v>45758</v>
      </c>
      <c r="B987" s="201">
        <v>607495</v>
      </c>
      <c r="C987" s="42" t="s">
        <v>659</v>
      </c>
      <c r="D987" s="43"/>
      <c r="E987" s="44"/>
      <c r="F987" s="45"/>
    </row>
    <row r="988" spans="1:6" s="32" customFormat="1" ht="14.85" customHeight="1">
      <c r="A988" s="41">
        <v>45758</v>
      </c>
      <c r="B988" s="201">
        <v>25950</v>
      </c>
      <c r="C988" s="42" t="s">
        <v>660</v>
      </c>
      <c r="D988" s="43"/>
      <c r="E988" s="44"/>
      <c r="F988" s="45"/>
    </row>
    <row r="989" spans="1:6" s="32" customFormat="1" ht="14.85" customHeight="1">
      <c r="A989" s="41">
        <v>45758</v>
      </c>
      <c r="B989" s="201">
        <v>16132000</v>
      </c>
      <c r="C989" s="42" t="s">
        <v>661</v>
      </c>
      <c r="D989" s="43"/>
      <c r="E989" s="44"/>
      <c r="F989" s="45"/>
    </row>
    <row r="990" spans="1:6" s="32" customFormat="1" ht="14.85" customHeight="1">
      <c r="A990" s="41">
        <v>45761</v>
      </c>
      <c r="B990" s="201">
        <v>91766.399999999994</v>
      </c>
      <c r="C990" s="42" t="s">
        <v>591</v>
      </c>
      <c r="D990" s="43"/>
      <c r="E990" s="44"/>
      <c r="F990" s="45"/>
    </row>
    <row r="991" spans="1:6" s="32" customFormat="1" ht="14.85" customHeight="1">
      <c r="A991" s="41">
        <v>45761</v>
      </c>
      <c r="B991" s="201">
        <v>183532.79999999999</v>
      </c>
      <c r="C991" s="42" t="s">
        <v>590</v>
      </c>
      <c r="D991" s="43"/>
      <c r="E991" s="44"/>
      <c r="F991" s="45"/>
    </row>
    <row r="992" spans="1:6" s="32" customFormat="1" ht="14.85" customHeight="1">
      <c r="A992" s="41">
        <v>45761</v>
      </c>
      <c r="B992" s="201">
        <v>234000</v>
      </c>
      <c r="C992" s="42" t="s">
        <v>662</v>
      </c>
      <c r="D992" s="43"/>
      <c r="E992" s="44"/>
      <c r="F992" s="45"/>
    </row>
    <row r="993" spans="1:6" s="32" customFormat="1" ht="14.85" customHeight="1">
      <c r="A993" s="41">
        <v>45761</v>
      </c>
      <c r="B993" s="201">
        <v>62500</v>
      </c>
      <c r="C993" s="42" t="s">
        <v>663</v>
      </c>
      <c r="D993" s="43"/>
      <c r="E993" s="44"/>
      <c r="F993" s="45"/>
    </row>
    <row r="994" spans="1:6" s="32" customFormat="1" ht="14.85" customHeight="1">
      <c r="A994" s="41">
        <v>45761</v>
      </c>
      <c r="B994" s="201">
        <v>96844.42</v>
      </c>
      <c r="C994" s="42" t="s">
        <v>664</v>
      </c>
      <c r="D994" s="43"/>
      <c r="E994" s="44"/>
      <c r="F994" s="45"/>
    </row>
    <row r="995" spans="1:6" s="32" customFormat="1" ht="14.85" customHeight="1">
      <c r="A995" s="41">
        <v>45761</v>
      </c>
      <c r="B995" s="201">
        <v>284631.52</v>
      </c>
      <c r="C995" s="42" t="s">
        <v>665</v>
      </c>
      <c r="D995" s="43"/>
      <c r="E995" s="44"/>
      <c r="F995" s="45"/>
    </row>
    <row r="996" spans="1:6" s="32" customFormat="1" ht="14.85" customHeight="1">
      <c r="A996" s="41">
        <v>45761</v>
      </c>
      <c r="B996" s="201">
        <v>92019.4</v>
      </c>
      <c r="C996" s="42" t="s">
        <v>405</v>
      </c>
      <c r="D996" s="43"/>
      <c r="E996" s="44"/>
      <c r="F996" s="45"/>
    </row>
    <row r="997" spans="1:6" s="32" customFormat="1" ht="14.85" customHeight="1">
      <c r="A997" s="41">
        <v>45761</v>
      </c>
      <c r="B997" s="201">
        <v>69014.55</v>
      </c>
      <c r="C997" s="42" t="s">
        <v>128</v>
      </c>
      <c r="D997" s="43"/>
      <c r="E997" s="44"/>
      <c r="F997" s="45"/>
    </row>
    <row r="998" spans="1:6" s="32" customFormat="1" ht="14.85" customHeight="1">
      <c r="A998" s="41">
        <v>45761</v>
      </c>
      <c r="B998" s="201">
        <v>69014.55</v>
      </c>
      <c r="C998" s="42" t="s">
        <v>619</v>
      </c>
      <c r="D998" s="43"/>
      <c r="E998" s="44"/>
      <c r="F998" s="45"/>
    </row>
    <row r="999" spans="1:6" s="32" customFormat="1" ht="14.85" customHeight="1">
      <c r="A999" s="41">
        <v>45761</v>
      </c>
      <c r="B999" s="201">
        <v>2280</v>
      </c>
      <c r="C999" s="42" t="s">
        <v>666</v>
      </c>
      <c r="D999" s="43"/>
      <c r="E999" s="44"/>
      <c r="F999" s="45"/>
    </row>
    <row r="1000" spans="1:6" s="32" customFormat="1" ht="14.85" customHeight="1">
      <c r="A1000" s="41">
        <v>45761</v>
      </c>
      <c r="B1000" s="201">
        <v>78450</v>
      </c>
      <c r="C1000" s="42" t="s">
        <v>667</v>
      </c>
      <c r="D1000" s="43"/>
      <c r="E1000" s="44"/>
      <c r="F1000" s="45"/>
    </row>
    <row r="1001" spans="1:6" s="32" customFormat="1" ht="14.85" customHeight="1">
      <c r="A1001" s="41">
        <v>45761</v>
      </c>
      <c r="B1001" s="201">
        <v>3600</v>
      </c>
      <c r="C1001" s="42" t="s">
        <v>668</v>
      </c>
      <c r="D1001" s="43"/>
      <c r="E1001" s="44"/>
      <c r="F1001" s="45"/>
    </row>
    <row r="1002" spans="1:6" s="32" customFormat="1" ht="14.85" customHeight="1">
      <c r="A1002" s="41">
        <v>45761</v>
      </c>
      <c r="B1002" s="201">
        <v>88170.5</v>
      </c>
      <c r="C1002" s="42" t="s">
        <v>669</v>
      </c>
      <c r="D1002" s="43"/>
      <c r="E1002" s="44"/>
      <c r="F1002" s="45"/>
    </row>
    <row r="1003" spans="1:6" s="32" customFormat="1" ht="14.85" customHeight="1">
      <c r="A1003" s="41">
        <v>45761</v>
      </c>
      <c r="B1003" s="201">
        <v>70350</v>
      </c>
      <c r="C1003" s="42" t="s">
        <v>670</v>
      </c>
      <c r="D1003" s="43"/>
      <c r="E1003" s="44"/>
      <c r="F1003" s="45"/>
    </row>
    <row r="1004" spans="1:6" s="32" customFormat="1" ht="14.85" customHeight="1">
      <c r="A1004" s="41">
        <v>45761</v>
      </c>
      <c r="B1004" s="201">
        <v>71038</v>
      </c>
      <c r="C1004" s="42" t="s">
        <v>552</v>
      </c>
      <c r="D1004" s="43"/>
      <c r="E1004" s="44"/>
      <c r="F1004" s="45"/>
    </row>
    <row r="1005" spans="1:6" s="32" customFormat="1" ht="14.85" customHeight="1">
      <c r="A1005" s="41">
        <v>45761</v>
      </c>
      <c r="B1005" s="201">
        <v>363000</v>
      </c>
      <c r="C1005" s="42" t="s">
        <v>167</v>
      </c>
      <c r="D1005" s="43"/>
      <c r="E1005" s="44"/>
      <c r="F1005" s="45"/>
    </row>
    <row r="1006" spans="1:6" s="32" customFormat="1" ht="14.85" customHeight="1">
      <c r="A1006" s="41">
        <v>45761</v>
      </c>
      <c r="B1006" s="201">
        <v>306000</v>
      </c>
      <c r="C1006" s="42" t="s">
        <v>634</v>
      </c>
      <c r="D1006" s="43"/>
      <c r="E1006" s="44"/>
      <c r="F1006" s="45"/>
    </row>
    <row r="1007" spans="1:6" s="32" customFormat="1" ht="14.85" customHeight="1">
      <c r="A1007" s="41">
        <v>45761</v>
      </c>
      <c r="B1007" s="201">
        <v>306000</v>
      </c>
      <c r="C1007" s="42" t="s">
        <v>634</v>
      </c>
      <c r="D1007" s="43"/>
      <c r="E1007" s="44"/>
      <c r="F1007" s="45"/>
    </row>
    <row r="1008" spans="1:6" s="32" customFormat="1" ht="14.85" customHeight="1">
      <c r="A1008" s="41">
        <v>45761</v>
      </c>
      <c r="B1008" s="201">
        <v>306000</v>
      </c>
      <c r="C1008" s="42" t="s">
        <v>635</v>
      </c>
      <c r="D1008" s="43"/>
      <c r="E1008" s="44"/>
      <c r="F1008" s="45"/>
    </row>
    <row r="1009" spans="1:10" s="32" customFormat="1" ht="14.85" customHeight="1">
      <c r="A1009" s="41">
        <v>45761</v>
      </c>
      <c r="B1009" s="201">
        <v>70350</v>
      </c>
      <c r="C1009" s="42" t="s">
        <v>671</v>
      </c>
      <c r="D1009" s="43"/>
      <c r="E1009" s="44"/>
      <c r="F1009" s="45"/>
    </row>
    <row r="1010" spans="1:10" s="32" customFormat="1" ht="14.85" customHeight="1">
      <c r="A1010" s="41">
        <v>45761</v>
      </c>
      <c r="B1010" s="201">
        <v>35649.599999999999</v>
      </c>
      <c r="C1010" s="42" t="s">
        <v>672</v>
      </c>
      <c r="D1010" s="43"/>
      <c r="E1010" s="44"/>
      <c r="F1010" s="45"/>
    </row>
    <row r="1011" spans="1:10" s="32" customFormat="1" ht="14.85" customHeight="1">
      <c r="A1011" s="41">
        <v>45761</v>
      </c>
      <c r="B1011" s="201">
        <v>36876</v>
      </c>
      <c r="C1011" s="42" t="s">
        <v>673</v>
      </c>
      <c r="D1011" s="43"/>
      <c r="E1011" s="44"/>
      <c r="F1011" s="45"/>
    </row>
    <row r="1012" spans="1:10" s="32" customFormat="1" ht="14.85" customHeight="1">
      <c r="A1012" s="41">
        <v>45761</v>
      </c>
      <c r="B1012" s="201">
        <v>21960</v>
      </c>
      <c r="C1012" s="42" t="s">
        <v>674</v>
      </c>
      <c r="D1012" s="43"/>
      <c r="E1012" s="44"/>
      <c r="F1012" s="45"/>
    </row>
    <row r="1013" spans="1:10" s="32" customFormat="1" ht="14.85" customHeight="1">
      <c r="A1013" s="41">
        <v>45761</v>
      </c>
      <c r="B1013" s="201">
        <v>5139.42</v>
      </c>
      <c r="C1013" s="42" t="s">
        <v>675</v>
      </c>
      <c r="D1013" s="43"/>
      <c r="E1013" s="44"/>
      <c r="F1013" s="45"/>
    </row>
    <row r="1014" spans="1:10" s="32" customFormat="1" ht="14.85" customHeight="1">
      <c r="A1014" s="41">
        <v>45761</v>
      </c>
      <c r="B1014" s="201">
        <v>28410</v>
      </c>
      <c r="C1014" s="19" t="s">
        <v>676</v>
      </c>
      <c r="D1014" s="43"/>
      <c r="E1014" s="44"/>
      <c r="F1014" s="45"/>
    </row>
    <row r="1015" spans="1:10" s="32" customFormat="1" ht="14.85" customHeight="1">
      <c r="A1015" s="41">
        <v>45761</v>
      </c>
      <c r="B1015" s="201">
        <v>48200</v>
      </c>
      <c r="C1015" s="19" t="s">
        <v>676</v>
      </c>
      <c r="D1015" s="43"/>
      <c r="E1015" s="44"/>
      <c r="F1015" s="45"/>
    </row>
    <row r="1016" spans="1:10" s="32" customFormat="1" ht="14.85" customHeight="1">
      <c r="A1016" s="41">
        <v>45761</v>
      </c>
      <c r="B1016" s="201">
        <v>82860</v>
      </c>
      <c r="C1016" s="19" t="s">
        <v>676</v>
      </c>
      <c r="D1016" s="43"/>
      <c r="E1016" s="44"/>
      <c r="F1016" s="45"/>
    </row>
    <row r="1017" spans="1:10" s="32" customFormat="1" ht="14.85" customHeight="1">
      <c r="A1017" s="41">
        <v>45761</v>
      </c>
      <c r="B1017" s="201">
        <v>49550</v>
      </c>
      <c r="C1017" s="19" t="s">
        <v>676</v>
      </c>
      <c r="D1017" s="43"/>
      <c r="E1017" s="44"/>
      <c r="F1017" s="45"/>
    </row>
    <row r="1018" spans="1:10" s="32" customFormat="1" ht="14.85" customHeight="1">
      <c r="A1018" s="41">
        <v>45763</v>
      </c>
      <c r="B1018" s="201">
        <v>17400</v>
      </c>
      <c r="C1018" s="19" t="s">
        <v>344</v>
      </c>
      <c r="D1018" s="43"/>
      <c r="E1018" s="44"/>
      <c r="F1018" s="45"/>
    </row>
    <row r="1019" spans="1:10" s="32" customFormat="1" ht="14.85" customHeight="1">
      <c r="A1019" s="59">
        <v>45763</v>
      </c>
      <c r="B1019" s="204">
        <v>49918.32</v>
      </c>
      <c r="C1019" s="60" t="s">
        <v>677</v>
      </c>
      <c r="D1019" s="43"/>
      <c r="E1019" s="61"/>
      <c r="F1019" s="62"/>
    </row>
    <row r="1020" spans="1:10" s="31" customFormat="1" ht="14.85" customHeight="1">
      <c r="A1020" s="41">
        <v>45763</v>
      </c>
      <c r="B1020" s="205">
        <v>2750</v>
      </c>
      <c r="C1020" s="42" t="s">
        <v>678</v>
      </c>
      <c r="D1020" s="63"/>
      <c r="E1020" s="64"/>
      <c r="F1020" s="63"/>
      <c r="G1020" s="63"/>
      <c r="H1020" s="63"/>
      <c r="I1020" s="63"/>
      <c r="J1020" s="63"/>
    </row>
    <row r="1021" spans="1:10" s="32" customFormat="1" ht="14.85" customHeight="1">
      <c r="A1021" s="65">
        <v>45763</v>
      </c>
      <c r="B1021" s="206">
        <v>24211</v>
      </c>
      <c r="C1021" s="66" t="s">
        <v>679</v>
      </c>
      <c r="D1021" s="43"/>
      <c r="E1021" s="67"/>
      <c r="F1021" s="68"/>
    </row>
    <row r="1022" spans="1:10" s="32" customFormat="1" ht="14.85" customHeight="1">
      <c r="A1022" s="41">
        <v>45763</v>
      </c>
      <c r="B1022" s="201">
        <v>48422.22</v>
      </c>
      <c r="C1022" s="42" t="s">
        <v>680</v>
      </c>
      <c r="D1022" s="43"/>
      <c r="E1022" s="44"/>
      <c r="F1022" s="45"/>
    </row>
    <row r="1023" spans="1:10" s="32" customFormat="1" ht="14.85" customHeight="1">
      <c r="A1023" s="41">
        <v>45763</v>
      </c>
      <c r="B1023" s="201">
        <v>406794</v>
      </c>
      <c r="C1023" s="42" t="s">
        <v>681</v>
      </c>
      <c r="D1023" s="43"/>
      <c r="E1023" s="44"/>
      <c r="F1023" s="45"/>
    </row>
    <row r="1024" spans="1:10" s="32" customFormat="1" ht="14.85" customHeight="1">
      <c r="A1024" s="41">
        <v>45763</v>
      </c>
      <c r="B1024" s="201">
        <v>244368</v>
      </c>
      <c r="C1024" s="42" t="s">
        <v>682</v>
      </c>
      <c r="D1024" s="43"/>
      <c r="E1024" s="44"/>
      <c r="F1024" s="45"/>
    </row>
    <row r="1025" spans="1:6" s="32" customFormat="1" ht="14.85" customHeight="1">
      <c r="A1025" s="41">
        <v>45763</v>
      </c>
      <c r="B1025" s="201">
        <v>42125.4</v>
      </c>
      <c r="C1025" s="42" t="s">
        <v>683</v>
      </c>
      <c r="D1025" s="43"/>
      <c r="E1025" s="44"/>
      <c r="F1025" s="45"/>
    </row>
    <row r="1026" spans="1:6" s="32" customFormat="1" ht="14.85" customHeight="1">
      <c r="A1026" s="41">
        <v>45763</v>
      </c>
      <c r="B1026" s="201">
        <v>32390.66</v>
      </c>
      <c r="C1026" s="42" t="s">
        <v>684</v>
      </c>
      <c r="D1026" s="43"/>
      <c r="E1026" s="44"/>
      <c r="F1026" s="45"/>
    </row>
    <row r="1027" spans="1:6" s="32" customFormat="1" ht="14.85" customHeight="1">
      <c r="A1027" s="41">
        <v>45763</v>
      </c>
      <c r="B1027" s="201">
        <v>450370.8</v>
      </c>
      <c r="C1027" s="42" t="s">
        <v>685</v>
      </c>
      <c r="D1027" s="43"/>
      <c r="E1027" s="44"/>
      <c r="F1027" s="45"/>
    </row>
    <row r="1028" spans="1:6" s="32" customFormat="1" ht="14.85" customHeight="1">
      <c r="A1028" s="41">
        <v>45763</v>
      </c>
      <c r="B1028" s="201">
        <v>91923.5</v>
      </c>
      <c r="C1028" s="42" t="s">
        <v>686</v>
      </c>
      <c r="D1028" s="43"/>
      <c r="E1028" s="44"/>
      <c r="F1028" s="45"/>
    </row>
    <row r="1029" spans="1:6" s="32" customFormat="1" ht="14.85" customHeight="1">
      <c r="A1029" s="41">
        <v>45763</v>
      </c>
      <c r="B1029" s="201">
        <v>15900</v>
      </c>
      <c r="C1029" s="42" t="s">
        <v>687</v>
      </c>
      <c r="D1029" s="43"/>
      <c r="E1029" s="44"/>
      <c r="F1029" s="45"/>
    </row>
    <row r="1030" spans="1:6" s="32" customFormat="1" ht="14.85" customHeight="1">
      <c r="A1030" s="41">
        <v>45763</v>
      </c>
      <c r="B1030" s="201">
        <v>153636.89000000001</v>
      </c>
      <c r="C1030" s="42" t="s">
        <v>688</v>
      </c>
      <c r="D1030" s="43"/>
      <c r="E1030" s="44"/>
      <c r="F1030" s="45"/>
    </row>
    <row r="1031" spans="1:6" s="32" customFormat="1" ht="14.85" customHeight="1">
      <c r="A1031" s="41">
        <v>45763</v>
      </c>
      <c r="B1031" s="201">
        <v>96800</v>
      </c>
      <c r="C1031" s="42" t="s">
        <v>176</v>
      </c>
      <c r="D1031" s="43"/>
      <c r="E1031" s="44"/>
      <c r="F1031" s="45"/>
    </row>
    <row r="1032" spans="1:6" s="32" customFormat="1" ht="14.85" customHeight="1">
      <c r="A1032" s="41">
        <v>45763</v>
      </c>
      <c r="B1032" s="201">
        <v>85800</v>
      </c>
      <c r="C1032" s="42" t="s">
        <v>689</v>
      </c>
      <c r="D1032" s="43"/>
      <c r="E1032" s="44"/>
      <c r="F1032" s="45"/>
    </row>
    <row r="1033" spans="1:6" s="32" customFormat="1" ht="14.85" customHeight="1">
      <c r="A1033" s="41">
        <v>45763</v>
      </c>
      <c r="B1033" s="201">
        <v>24211.11</v>
      </c>
      <c r="C1033" s="42" t="s">
        <v>290</v>
      </c>
      <c r="D1033" s="43"/>
      <c r="E1033" s="44"/>
      <c r="F1033" s="45"/>
    </row>
    <row r="1034" spans="1:6" s="32" customFormat="1" ht="14.85" customHeight="1">
      <c r="A1034" s="41">
        <v>45763</v>
      </c>
      <c r="B1034" s="201">
        <v>1342376</v>
      </c>
      <c r="C1034" s="42" t="s">
        <v>690</v>
      </c>
      <c r="D1034" s="43"/>
      <c r="E1034" s="44"/>
      <c r="F1034" s="45"/>
    </row>
    <row r="1035" spans="1:6" s="32" customFormat="1" ht="14.85" customHeight="1">
      <c r="A1035" s="41">
        <v>45764</v>
      </c>
      <c r="B1035" s="201">
        <v>2057646.77</v>
      </c>
      <c r="C1035" s="42" t="s">
        <v>691</v>
      </c>
      <c r="D1035" s="43"/>
      <c r="E1035" s="44"/>
      <c r="F1035" s="45"/>
    </row>
    <row r="1036" spans="1:6" s="32" customFormat="1" ht="14.85" customHeight="1">
      <c r="A1036" s="41">
        <v>45765</v>
      </c>
      <c r="B1036" s="201">
        <v>131676</v>
      </c>
      <c r="C1036" s="42" t="s">
        <v>692</v>
      </c>
      <c r="D1036" s="43"/>
      <c r="E1036" s="44"/>
      <c r="F1036" s="45"/>
    </row>
    <row r="1037" spans="1:6" s="32" customFormat="1" ht="14.85" customHeight="1">
      <c r="A1037" s="41">
        <v>45765</v>
      </c>
      <c r="B1037" s="201">
        <v>98757</v>
      </c>
      <c r="C1037" s="42" t="s">
        <v>693</v>
      </c>
      <c r="D1037" s="43"/>
      <c r="E1037" s="44"/>
      <c r="F1037" s="45"/>
    </row>
    <row r="1038" spans="1:6" s="32" customFormat="1" ht="14.85" customHeight="1">
      <c r="A1038" s="41">
        <v>45765</v>
      </c>
      <c r="B1038" s="201">
        <v>153698.47</v>
      </c>
      <c r="C1038" s="42" t="s">
        <v>694</v>
      </c>
      <c r="D1038" s="43"/>
      <c r="E1038" s="44"/>
      <c r="F1038" s="45"/>
    </row>
    <row r="1039" spans="1:6" s="32" customFormat="1" ht="14.85" customHeight="1">
      <c r="A1039" s="41">
        <v>45765</v>
      </c>
      <c r="B1039" s="201">
        <v>3362600</v>
      </c>
      <c r="C1039" s="42" t="s">
        <v>695</v>
      </c>
      <c r="D1039" s="43"/>
      <c r="E1039" s="44"/>
      <c r="F1039" s="45"/>
    </row>
    <row r="1040" spans="1:6" s="32" customFormat="1" ht="14.85" customHeight="1">
      <c r="A1040" s="41">
        <v>45765</v>
      </c>
      <c r="B1040" s="201">
        <v>111871.48</v>
      </c>
      <c r="C1040" s="42" t="s">
        <v>696</v>
      </c>
      <c r="D1040" s="43"/>
      <c r="E1040" s="44"/>
      <c r="F1040" s="45"/>
    </row>
    <row r="1041" spans="1:6" s="32" customFormat="1" ht="14.85" customHeight="1">
      <c r="A1041" s="41">
        <v>45765</v>
      </c>
      <c r="B1041" s="201">
        <v>91171.33</v>
      </c>
      <c r="C1041" s="42" t="s">
        <v>697</v>
      </c>
      <c r="D1041" s="43"/>
      <c r="E1041" s="44"/>
      <c r="F1041" s="45"/>
    </row>
    <row r="1042" spans="1:6" s="32" customFormat="1" ht="14.85" customHeight="1">
      <c r="A1042" s="41">
        <v>45765</v>
      </c>
      <c r="B1042" s="201">
        <v>5130</v>
      </c>
      <c r="C1042" s="42" t="s">
        <v>698</v>
      </c>
      <c r="D1042" s="43"/>
      <c r="E1042" s="44"/>
      <c r="F1042" s="45"/>
    </row>
    <row r="1043" spans="1:6" s="32" customFormat="1" ht="14.85" customHeight="1">
      <c r="A1043" s="41">
        <v>45765</v>
      </c>
      <c r="B1043" s="201">
        <v>6960</v>
      </c>
      <c r="C1043" s="42" t="s">
        <v>699</v>
      </c>
      <c r="D1043" s="43"/>
      <c r="E1043" s="44"/>
      <c r="F1043" s="45"/>
    </row>
    <row r="1044" spans="1:6" s="32" customFormat="1" ht="14.85" customHeight="1">
      <c r="A1044" s="41">
        <v>45765</v>
      </c>
      <c r="B1044" s="201">
        <v>7600</v>
      </c>
      <c r="C1044" s="42" t="s">
        <v>700</v>
      </c>
      <c r="D1044" s="43"/>
      <c r="E1044" s="44"/>
      <c r="F1044" s="45"/>
    </row>
    <row r="1045" spans="1:6" s="32" customFormat="1" ht="14.85" customHeight="1">
      <c r="A1045" s="41">
        <v>45765</v>
      </c>
      <c r="B1045" s="201">
        <v>1050560</v>
      </c>
      <c r="C1045" s="42" t="s">
        <v>701</v>
      </c>
      <c r="D1045" s="43"/>
      <c r="E1045" s="44"/>
      <c r="F1045" s="45"/>
    </row>
    <row r="1046" spans="1:6" s="32" customFormat="1" ht="14.85" customHeight="1">
      <c r="A1046" s="41">
        <v>45765</v>
      </c>
      <c r="B1046" s="201">
        <v>3999721.02</v>
      </c>
      <c r="C1046" s="42" t="s">
        <v>702</v>
      </c>
      <c r="D1046" s="43"/>
      <c r="E1046" s="44"/>
      <c r="F1046" s="45"/>
    </row>
    <row r="1047" spans="1:6" s="32" customFormat="1" ht="14.85" customHeight="1">
      <c r="A1047" s="41">
        <v>45765</v>
      </c>
      <c r="B1047" s="201">
        <v>259500</v>
      </c>
      <c r="C1047" s="42" t="s">
        <v>703</v>
      </c>
      <c r="D1047" s="43"/>
      <c r="E1047" s="44"/>
      <c r="F1047" s="45"/>
    </row>
    <row r="1048" spans="1:6" s="32" customFormat="1" ht="14.85" customHeight="1">
      <c r="A1048" s="41">
        <v>45765</v>
      </c>
      <c r="B1048" s="201">
        <v>245700</v>
      </c>
      <c r="C1048" s="42" t="s">
        <v>704</v>
      </c>
      <c r="D1048" s="43"/>
      <c r="E1048" s="44"/>
      <c r="F1048" s="45"/>
    </row>
    <row r="1049" spans="1:6" s="32" customFormat="1" ht="14.85" customHeight="1">
      <c r="A1049" s="41">
        <v>45765</v>
      </c>
      <c r="B1049" s="201">
        <v>9350</v>
      </c>
      <c r="C1049" s="42" t="s">
        <v>705</v>
      </c>
      <c r="D1049" s="43"/>
      <c r="E1049" s="44"/>
      <c r="F1049" s="45"/>
    </row>
    <row r="1050" spans="1:6" s="32" customFormat="1" ht="14.85" customHeight="1">
      <c r="A1050" s="41">
        <v>45765</v>
      </c>
      <c r="B1050" s="201">
        <v>8257.59</v>
      </c>
      <c r="C1050" s="42" t="s">
        <v>537</v>
      </c>
      <c r="D1050" s="43"/>
      <c r="E1050" s="44"/>
      <c r="F1050" s="45"/>
    </row>
    <row r="1051" spans="1:6" s="32" customFormat="1" ht="14.85" customHeight="1">
      <c r="A1051" s="41">
        <v>45765</v>
      </c>
      <c r="B1051" s="201">
        <v>12316.37</v>
      </c>
      <c r="C1051" s="42" t="s">
        <v>706</v>
      </c>
      <c r="D1051" s="43"/>
      <c r="E1051" s="44"/>
      <c r="F1051" s="45"/>
    </row>
    <row r="1052" spans="1:6" s="32" customFormat="1" ht="14.85" customHeight="1">
      <c r="A1052" s="41">
        <v>45765</v>
      </c>
      <c r="B1052" s="201">
        <v>54080</v>
      </c>
      <c r="C1052" s="42" t="s">
        <v>707</v>
      </c>
      <c r="D1052" s="43"/>
      <c r="E1052" s="44"/>
      <c r="F1052" s="45"/>
    </row>
    <row r="1053" spans="1:6" s="32" customFormat="1" ht="14.85" customHeight="1">
      <c r="A1053" s="41">
        <v>45765</v>
      </c>
      <c r="B1053" s="201">
        <v>53671.199999999997</v>
      </c>
      <c r="C1053" s="42" t="s">
        <v>708</v>
      </c>
      <c r="D1053" s="43"/>
      <c r="E1053" s="44"/>
      <c r="F1053" s="45"/>
    </row>
    <row r="1054" spans="1:6" s="32" customFormat="1" ht="14.85" customHeight="1">
      <c r="A1054" s="41">
        <v>45765</v>
      </c>
      <c r="B1054" s="201">
        <v>636053</v>
      </c>
      <c r="C1054" s="42" t="s">
        <v>471</v>
      </c>
      <c r="D1054" s="43"/>
      <c r="E1054" s="44"/>
      <c r="F1054" s="45"/>
    </row>
    <row r="1055" spans="1:6" s="32" customFormat="1" ht="14.85" customHeight="1">
      <c r="A1055" s="41">
        <v>45765</v>
      </c>
      <c r="B1055" s="201">
        <v>744960</v>
      </c>
      <c r="C1055" s="42" t="s">
        <v>709</v>
      </c>
      <c r="D1055" s="43"/>
      <c r="E1055" s="44"/>
      <c r="F1055" s="45"/>
    </row>
    <row r="1056" spans="1:6" s="32" customFormat="1" ht="14.85" customHeight="1">
      <c r="A1056" s="41">
        <v>45765</v>
      </c>
      <c r="B1056" s="201">
        <v>2905.67</v>
      </c>
      <c r="C1056" s="42" t="s">
        <v>675</v>
      </c>
      <c r="D1056" s="43"/>
      <c r="E1056" s="44"/>
      <c r="F1056" s="45"/>
    </row>
    <row r="1057" spans="1:6" s="32" customFormat="1" ht="14.85" customHeight="1">
      <c r="A1057" s="41">
        <v>45765</v>
      </c>
      <c r="B1057" s="201">
        <v>3304.73</v>
      </c>
      <c r="C1057" s="42" t="s">
        <v>710</v>
      </c>
      <c r="D1057" s="43"/>
      <c r="E1057" s="44"/>
      <c r="F1057" s="45"/>
    </row>
    <row r="1058" spans="1:6" s="32" customFormat="1" ht="14.85" customHeight="1">
      <c r="A1058" s="41">
        <v>45765</v>
      </c>
      <c r="B1058" s="201">
        <v>822777.6</v>
      </c>
      <c r="C1058" s="42" t="s">
        <v>711</v>
      </c>
      <c r="D1058" s="43"/>
      <c r="E1058" s="44"/>
      <c r="F1058" s="45"/>
    </row>
    <row r="1059" spans="1:6" s="32" customFormat="1" ht="14.85" customHeight="1">
      <c r="A1059" s="41">
        <v>45765</v>
      </c>
      <c r="B1059" s="201">
        <v>115274.4</v>
      </c>
      <c r="C1059" s="42" t="s">
        <v>711</v>
      </c>
      <c r="D1059" s="43"/>
      <c r="E1059" s="44"/>
      <c r="F1059" s="45"/>
    </row>
    <row r="1060" spans="1:6" s="32" customFormat="1" ht="14.85" customHeight="1">
      <c r="A1060" s="41">
        <v>45765</v>
      </c>
      <c r="B1060" s="201">
        <v>22680</v>
      </c>
      <c r="C1060" s="42" t="s">
        <v>712</v>
      </c>
      <c r="D1060" s="43"/>
      <c r="E1060" s="44"/>
      <c r="F1060" s="45"/>
    </row>
    <row r="1061" spans="1:6" s="32" customFormat="1" ht="14.85" customHeight="1">
      <c r="A1061" s="41">
        <v>45765</v>
      </c>
      <c r="B1061" s="201">
        <v>75141.67</v>
      </c>
      <c r="C1061" s="42" t="s">
        <v>713</v>
      </c>
      <c r="D1061" s="43"/>
      <c r="E1061" s="44"/>
      <c r="F1061" s="45"/>
    </row>
    <row r="1062" spans="1:6" s="32" customFormat="1" ht="14.85" customHeight="1">
      <c r="A1062" s="41">
        <v>45765</v>
      </c>
      <c r="B1062" s="201">
        <v>39752.79</v>
      </c>
      <c r="C1062" s="42" t="s">
        <v>714</v>
      </c>
      <c r="D1062" s="43"/>
      <c r="E1062" s="44"/>
      <c r="F1062" s="45"/>
    </row>
    <row r="1063" spans="1:6" s="32" customFormat="1" ht="14.85" customHeight="1">
      <c r="A1063" s="41">
        <v>45765</v>
      </c>
      <c r="B1063" s="201">
        <v>271788.3</v>
      </c>
      <c r="C1063" s="42" t="s">
        <v>715</v>
      </c>
      <c r="D1063" s="43"/>
      <c r="E1063" s="44"/>
      <c r="F1063" s="45"/>
    </row>
    <row r="1064" spans="1:6" s="32" customFormat="1" ht="14.85" customHeight="1">
      <c r="A1064" s="41">
        <v>45765</v>
      </c>
      <c r="B1064" s="201">
        <v>23205.64</v>
      </c>
      <c r="C1064" s="42" t="s">
        <v>716</v>
      </c>
      <c r="D1064" s="43"/>
      <c r="E1064" s="44"/>
      <c r="F1064" s="45"/>
    </row>
    <row r="1065" spans="1:6" s="32" customFormat="1" ht="14.85" customHeight="1">
      <c r="A1065" s="41">
        <v>45765</v>
      </c>
      <c r="B1065" s="201">
        <v>189820.46</v>
      </c>
      <c r="C1065" s="42" t="s">
        <v>717</v>
      </c>
      <c r="D1065" s="43"/>
      <c r="E1065" s="44"/>
      <c r="F1065" s="45"/>
    </row>
    <row r="1066" spans="1:6" s="32" customFormat="1" ht="14.85" customHeight="1">
      <c r="A1066" s="41">
        <v>45765</v>
      </c>
      <c r="B1066" s="201">
        <v>191939.64</v>
      </c>
      <c r="C1066" s="42" t="s">
        <v>488</v>
      </c>
      <c r="D1066" s="43"/>
      <c r="E1066" s="44"/>
      <c r="F1066" s="45"/>
    </row>
    <row r="1067" spans="1:6" s="32" customFormat="1" ht="14.85" customHeight="1">
      <c r="A1067" s="41">
        <v>45765</v>
      </c>
      <c r="B1067" s="201">
        <v>484133.76</v>
      </c>
      <c r="C1067" s="42" t="s">
        <v>718</v>
      </c>
      <c r="D1067" s="43"/>
      <c r="E1067" s="44"/>
      <c r="F1067" s="45"/>
    </row>
    <row r="1068" spans="1:6" s="32" customFormat="1" ht="14.85" customHeight="1">
      <c r="A1068" s="41">
        <v>45765</v>
      </c>
      <c r="B1068" s="201">
        <v>22902</v>
      </c>
      <c r="C1068" s="42" t="s">
        <v>719</v>
      </c>
      <c r="D1068" s="43"/>
      <c r="E1068" s="44"/>
      <c r="F1068" s="45"/>
    </row>
    <row r="1069" spans="1:6" s="32" customFormat="1" ht="14.85" customHeight="1">
      <c r="A1069" s="41">
        <v>45765</v>
      </c>
      <c r="B1069" s="201">
        <v>15600</v>
      </c>
      <c r="C1069" s="42" t="s">
        <v>720</v>
      </c>
      <c r="D1069" s="43"/>
      <c r="E1069" s="44"/>
      <c r="F1069" s="45"/>
    </row>
    <row r="1070" spans="1:6" s="32" customFormat="1" ht="14.85" customHeight="1">
      <c r="A1070" s="41">
        <v>45765</v>
      </c>
      <c r="B1070" s="201">
        <v>82320</v>
      </c>
      <c r="C1070" s="42" t="s">
        <v>721</v>
      </c>
      <c r="D1070" s="43"/>
      <c r="E1070" s="44"/>
      <c r="F1070" s="45"/>
    </row>
    <row r="1071" spans="1:6" s="32" customFormat="1" ht="14.85" customHeight="1">
      <c r="A1071" s="41">
        <v>45768</v>
      </c>
      <c r="B1071" s="201">
        <v>162854.39999999999</v>
      </c>
      <c r="C1071" s="42" t="s">
        <v>722</v>
      </c>
      <c r="D1071" s="43"/>
      <c r="E1071" s="44"/>
      <c r="F1071" s="45"/>
    </row>
    <row r="1072" spans="1:6" s="32" customFormat="1" ht="14.85" customHeight="1">
      <c r="A1072" s="41">
        <v>45768</v>
      </c>
      <c r="B1072" s="201">
        <v>333647.86</v>
      </c>
      <c r="C1072" s="42" t="s">
        <v>723</v>
      </c>
      <c r="D1072" s="43"/>
      <c r="E1072" s="44"/>
      <c r="F1072" s="45"/>
    </row>
    <row r="1073" spans="1:10" s="32" customFormat="1" ht="14.85" customHeight="1">
      <c r="A1073" s="41">
        <v>45768</v>
      </c>
      <c r="B1073" s="201">
        <v>18760</v>
      </c>
      <c r="C1073" s="42" t="s">
        <v>724</v>
      </c>
      <c r="D1073" s="43"/>
      <c r="E1073" s="44"/>
      <c r="F1073" s="45"/>
    </row>
    <row r="1074" spans="1:10" s="32" customFormat="1" ht="14.85" customHeight="1">
      <c r="A1074" s="41">
        <v>45768</v>
      </c>
      <c r="B1074" s="201">
        <v>937200</v>
      </c>
      <c r="C1074" s="42" t="s">
        <v>725</v>
      </c>
      <c r="D1074" s="43"/>
      <c r="E1074" s="44"/>
      <c r="F1074" s="45"/>
    </row>
    <row r="1075" spans="1:10" s="32" customFormat="1" ht="14.85" customHeight="1">
      <c r="A1075" s="41">
        <v>45768</v>
      </c>
      <c r="B1075" s="201">
        <v>15900</v>
      </c>
      <c r="C1075" s="42" t="s">
        <v>726</v>
      </c>
      <c r="D1075" s="43"/>
      <c r="E1075" s="44"/>
      <c r="F1075" s="45"/>
    </row>
    <row r="1076" spans="1:10" s="32" customFormat="1" ht="14.85" customHeight="1">
      <c r="A1076" s="41">
        <v>45768</v>
      </c>
      <c r="B1076" s="201">
        <v>15900</v>
      </c>
      <c r="C1076" s="42" t="s">
        <v>727</v>
      </c>
      <c r="D1076" s="43"/>
      <c r="E1076" s="44"/>
      <c r="F1076" s="45"/>
    </row>
    <row r="1077" spans="1:10" s="32" customFormat="1" ht="14.85" customHeight="1">
      <c r="A1077" s="41">
        <v>45768</v>
      </c>
      <c r="B1077" s="201">
        <v>4200</v>
      </c>
      <c r="C1077" s="42" t="s">
        <v>728</v>
      </c>
      <c r="D1077" s="43"/>
      <c r="E1077" s="44"/>
      <c r="F1077" s="45"/>
    </row>
    <row r="1078" spans="1:10" s="32" customFormat="1" ht="14.85" customHeight="1">
      <c r="A1078" s="41">
        <v>45768</v>
      </c>
      <c r="B1078" s="201">
        <v>7500</v>
      </c>
      <c r="C1078" s="42" t="s">
        <v>729</v>
      </c>
      <c r="D1078" s="43"/>
      <c r="E1078" s="44"/>
      <c r="F1078" s="45"/>
    </row>
    <row r="1079" spans="1:10" s="32" customFormat="1" ht="14.85" customHeight="1">
      <c r="A1079" s="41">
        <v>45768</v>
      </c>
      <c r="B1079" s="201">
        <v>414700</v>
      </c>
      <c r="C1079" s="42" t="s">
        <v>730</v>
      </c>
      <c r="D1079" s="43"/>
      <c r="E1079" s="44"/>
      <c r="F1079" s="45"/>
    </row>
    <row r="1080" spans="1:10" s="32" customFormat="1" ht="14.85" customHeight="1">
      <c r="A1080" s="41">
        <v>45768</v>
      </c>
      <c r="B1080" s="201">
        <v>33600</v>
      </c>
      <c r="C1080" s="42" t="s">
        <v>731</v>
      </c>
      <c r="D1080" s="43"/>
      <c r="E1080" s="44"/>
      <c r="F1080" s="45"/>
    </row>
    <row r="1081" spans="1:10" s="32" customFormat="1" ht="14.85" customHeight="1">
      <c r="A1081" s="41">
        <v>45768</v>
      </c>
      <c r="B1081" s="201">
        <v>73800</v>
      </c>
      <c r="C1081" s="42" t="s">
        <v>732</v>
      </c>
      <c r="D1081" s="43"/>
      <c r="E1081" s="44"/>
      <c r="F1081" s="45"/>
    </row>
    <row r="1082" spans="1:10" s="57" customFormat="1" ht="14.85" customHeight="1">
      <c r="A1082" s="52">
        <v>45768</v>
      </c>
      <c r="B1082" s="203">
        <v>2849000</v>
      </c>
      <c r="C1082" s="53" t="s">
        <v>733</v>
      </c>
      <c r="D1082" s="54"/>
      <c r="E1082" s="55"/>
      <c r="F1082" s="56"/>
    </row>
    <row r="1083" spans="1:10" s="32" customFormat="1" ht="14.85" customHeight="1">
      <c r="A1083" s="41">
        <v>45768</v>
      </c>
      <c r="B1083" s="201">
        <v>102000</v>
      </c>
      <c r="C1083" s="42" t="s">
        <v>635</v>
      </c>
      <c r="D1083" s="43"/>
      <c r="E1083" s="44"/>
      <c r="F1083" s="45"/>
    </row>
    <row r="1084" spans="1:10" s="32" customFormat="1" ht="14.85" customHeight="1">
      <c r="A1084" s="41">
        <v>45768</v>
      </c>
      <c r="B1084" s="201">
        <v>70350</v>
      </c>
      <c r="C1084" s="42" t="s">
        <v>168</v>
      </c>
      <c r="D1084" s="43"/>
      <c r="E1084" s="44"/>
      <c r="F1084" s="45"/>
    </row>
    <row r="1085" spans="1:10" s="32" customFormat="1" ht="14.85" customHeight="1">
      <c r="A1085" s="59">
        <v>45768</v>
      </c>
      <c r="B1085" s="204">
        <v>117859.21</v>
      </c>
      <c r="C1085" s="60" t="s">
        <v>734</v>
      </c>
      <c r="D1085" s="43"/>
      <c r="E1085" s="61"/>
      <c r="F1085" s="62"/>
    </row>
    <row r="1086" spans="1:10" s="31" customFormat="1" ht="14.85" customHeight="1">
      <c r="A1086" s="41">
        <v>45768</v>
      </c>
      <c r="B1086" s="207">
        <v>33842.1</v>
      </c>
      <c r="C1086" s="42" t="s">
        <v>735</v>
      </c>
      <c r="D1086" s="63"/>
      <c r="E1086" s="64"/>
      <c r="F1086" s="63"/>
      <c r="G1086" s="63"/>
      <c r="H1086" s="63"/>
      <c r="I1086" s="63"/>
      <c r="J1086" s="63"/>
    </row>
    <row r="1087" spans="1:10" s="32" customFormat="1" ht="14.85" customHeight="1">
      <c r="A1087" s="65">
        <v>45768</v>
      </c>
      <c r="B1087" s="206">
        <v>1979.56</v>
      </c>
      <c r="C1087" s="66" t="s">
        <v>736</v>
      </c>
      <c r="D1087" s="43"/>
      <c r="E1087" s="67"/>
      <c r="F1087" s="68"/>
    </row>
    <row r="1088" spans="1:10" s="32" customFormat="1" ht="14.85" customHeight="1">
      <c r="A1088" s="41">
        <v>45768</v>
      </c>
      <c r="B1088" s="201">
        <v>1811.52</v>
      </c>
      <c r="C1088" s="42" t="s">
        <v>737</v>
      </c>
      <c r="D1088" s="43"/>
      <c r="E1088" s="44"/>
      <c r="F1088" s="45"/>
    </row>
    <row r="1089" spans="1:10" s="32" customFormat="1" ht="14.85" customHeight="1">
      <c r="A1089" s="41">
        <v>45768</v>
      </c>
      <c r="B1089" s="201">
        <v>218410.96</v>
      </c>
      <c r="C1089" s="42" t="s">
        <v>488</v>
      </c>
      <c r="D1089" s="43"/>
      <c r="E1089" s="44"/>
      <c r="F1089" s="45"/>
    </row>
    <row r="1090" spans="1:10" s="32" customFormat="1" ht="14.85" customHeight="1">
      <c r="A1090" s="41">
        <v>45768</v>
      </c>
      <c r="B1090" s="201">
        <v>112530</v>
      </c>
      <c r="C1090" s="42" t="s">
        <v>738</v>
      </c>
      <c r="D1090" s="43"/>
      <c r="E1090" s="44"/>
      <c r="F1090" s="45"/>
    </row>
    <row r="1091" spans="1:10" s="32" customFormat="1" ht="14.85" customHeight="1">
      <c r="A1091" s="41">
        <v>45768</v>
      </c>
      <c r="B1091" s="201">
        <v>150098.82999999999</v>
      </c>
      <c r="C1091" s="42" t="s">
        <v>739</v>
      </c>
      <c r="D1091" s="43"/>
      <c r="E1091" s="44"/>
      <c r="F1091" s="45"/>
    </row>
    <row r="1092" spans="1:10" s="32" customFormat="1" ht="14.85" customHeight="1">
      <c r="A1092" s="41">
        <v>45770</v>
      </c>
      <c r="B1092" s="201">
        <v>3500000</v>
      </c>
      <c r="C1092" s="42" t="s">
        <v>740</v>
      </c>
      <c r="D1092" s="43"/>
      <c r="E1092" s="44"/>
      <c r="F1092" s="45"/>
    </row>
    <row r="1093" spans="1:10" s="32" customFormat="1" ht="14.85" customHeight="1">
      <c r="A1093" s="41">
        <v>45770</v>
      </c>
      <c r="B1093" s="201">
        <v>2000000</v>
      </c>
      <c r="C1093" s="42" t="s">
        <v>741</v>
      </c>
      <c r="D1093" s="43"/>
      <c r="E1093" s="44"/>
      <c r="F1093" s="45"/>
    </row>
    <row r="1094" spans="1:10" s="32" customFormat="1" ht="14.85" customHeight="1">
      <c r="A1094" s="41">
        <v>45770</v>
      </c>
      <c r="B1094" s="201">
        <v>2538070</v>
      </c>
      <c r="C1094" s="42" t="s">
        <v>740</v>
      </c>
      <c r="D1094" s="43"/>
      <c r="E1094" s="44"/>
      <c r="F1094" s="45"/>
    </row>
    <row r="1095" spans="1:10" s="32" customFormat="1" ht="14.85" customHeight="1">
      <c r="A1095" s="41">
        <v>45770</v>
      </c>
      <c r="B1095" s="201">
        <v>11926322.119999999</v>
      </c>
      <c r="C1095" s="42" t="s">
        <v>741</v>
      </c>
      <c r="D1095" s="43"/>
      <c r="E1095" s="44"/>
      <c r="F1095" s="45"/>
    </row>
    <row r="1096" spans="1:10" s="32" customFormat="1" ht="14.85" customHeight="1">
      <c r="A1096" s="41">
        <v>45770</v>
      </c>
      <c r="B1096" s="201">
        <v>8272793.6399999997</v>
      </c>
      <c r="C1096" s="42" t="s">
        <v>740</v>
      </c>
      <c r="D1096" s="43"/>
      <c r="E1096" s="44"/>
      <c r="F1096" s="45"/>
    </row>
    <row r="1097" spans="1:10" s="32" customFormat="1" ht="14.85" customHeight="1">
      <c r="A1097" s="59">
        <v>45770</v>
      </c>
      <c r="B1097" s="204">
        <v>14429939.02</v>
      </c>
      <c r="C1097" s="60" t="s">
        <v>741</v>
      </c>
      <c r="D1097" s="43"/>
      <c r="E1097" s="61"/>
      <c r="F1097" s="62"/>
    </row>
    <row r="1098" spans="1:10" s="31" customFormat="1" ht="14.85" customHeight="1">
      <c r="A1098" s="41">
        <v>45770</v>
      </c>
      <c r="B1098" s="205">
        <v>8374</v>
      </c>
      <c r="C1098" s="42" t="s">
        <v>742</v>
      </c>
      <c r="D1098" s="63"/>
      <c r="E1098" s="64"/>
      <c r="F1098" s="63"/>
      <c r="G1098" s="63"/>
      <c r="H1098" s="63"/>
      <c r="I1098" s="63"/>
      <c r="J1098" s="63"/>
    </row>
    <row r="1099" spans="1:10" s="32" customFormat="1" ht="14.85" customHeight="1">
      <c r="A1099" s="65">
        <v>45770</v>
      </c>
      <c r="B1099" s="206">
        <v>59297</v>
      </c>
      <c r="C1099" s="69" t="s">
        <v>220</v>
      </c>
      <c r="D1099" s="43"/>
      <c r="E1099" s="67"/>
      <c r="F1099" s="68"/>
    </row>
    <row r="1100" spans="1:10" s="32" customFormat="1" ht="14.85" customHeight="1">
      <c r="A1100" s="41">
        <v>45770</v>
      </c>
      <c r="B1100" s="201">
        <v>58996</v>
      </c>
      <c r="C1100" s="19" t="s">
        <v>220</v>
      </c>
      <c r="D1100" s="43"/>
      <c r="E1100" s="44"/>
      <c r="F1100" s="45"/>
    </row>
    <row r="1101" spans="1:10" s="32" customFormat="1" ht="14.85" customHeight="1">
      <c r="A1101" s="41">
        <v>45770</v>
      </c>
      <c r="B1101" s="201">
        <v>40713.599999999999</v>
      </c>
      <c r="C1101" s="42" t="s">
        <v>743</v>
      </c>
      <c r="D1101" s="43"/>
      <c r="E1101" s="44"/>
      <c r="F1101" s="45"/>
    </row>
    <row r="1102" spans="1:10" s="32" customFormat="1" ht="14.85" customHeight="1">
      <c r="A1102" s="41">
        <v>45770</v>
      </c>
      <c r="B1102" s="201">
        <v>91171.33</v>
      </c>
      <c r="C1102" s="42" t="s">
        <v>744</v>
      </c>
      <c r="D1102" s="43"/>
      <c r="E1102" s="44"/>
      <c r="F1102" s="45"/>
    </row>
    <row r="1103" spans="1:10" s="32" customFormat="1" ht="14.85" customHeight="1">
      <c r="A1103" s="41">
        <v>45770</v>
      </c>
      <c r="B1103" s="201">
        <v>187600</v>
      </c>
      <c r="C1103" s="42" t="s">
        <v>724</v>
      </c>
      <c r="D1103" s="43"/>
      <c r="E1103" s="44"/>
      <c r="F1103" s="45"/>
    </row>
    <row r="1104" spans="1:10" s="32" customFormat="1" ht="14.85" customHeight="1">
      <c r="A1104" s="41">
        <v>45770</v>
      </c>
      <c r="B1104" s="201">
        <v>625</v>
      </c>
      <c r="C1104" s="42" t="s">
        <v>745</v>
      </c>
      <c r="D1104" s="43"/>
      <c r="E1104" s="44"/>
      <c r="F1104" s="45"/>
    </row>
    <row r="1105" spans="1:6" s="32" customFormat="1" ht="14.85" customHeight="1">
      <c r="A1105" s="41">
        <v>45770</v>
      </c>
      <c r="B1105" s="201">
        <v>98400</v>
      </c>
      <c r="C1105" s="42" t="s">
        <v>746</v>
      </c>
      <c r="D1105" s="43"/>
      <c r="E1105" s="44"/>
      <c r="F1105" s="45"/>
    </row>
    <row r="1106" spans="1:6" s="32" customFormat="1" ht="14.85" customHeight="1">
      <c r="A1106" s="41">
        <v>45770</v>
      </c>
      <c r="B1106" s="201">
        <v>2595952.13</v>
      </c>
      <c r="C1106" s="42" t="s">
        <v>105</v>
      </c>
      <c r="D1106" s="43"/>
      <c r="E1106" s="44"/>
      <c r="F1106" s="45"/>
    </row>
    <row r="1107" spans="1:6" s="57" customFormat="1" ht="14.85" customHeight="1">
      <c r="A1107" s="52">
        <v>45770</v>
      </c>
      <c r="B1107" s="203">
        <v>73800</v>
      </c>
      <c r="C1107" s="53" t="s">
        <v>747</v>
      </c>
      <c r="D1107" s="54"/>
      <c r="E1107" s="55"/>
      <c r="F1107" s="56"/>
    </row>
    <row r="1108" spans="1:6" s="32" customFormat="1" ht="14.85" customHeight="1">
      <c r="A1108" s="41">
        <v>45770</v>
      </c>
      <c r="B1108" s="201">
        <v>18861.09</v>
      </c>
      <c r="C1108" s="42" t="s">
        <v>748</v>
      </c>
      <c r="D1108" s="43"/>
      <c r="E1108" s="44"/>
      <c r="F1108" s="45"/>
    </row>
    <row r="1109" spans="1:6" s="32" customFormat="1" ht="14.85" customHeight="1">
      <c r="A1109" s="41">
        <v>45770</v>
      </c>
      <c r="B1109" s="201">
        <v>2927215</v>
      </c>
      <c r="C1109" s="42" t="s">
        <v>749</v>
      </c>
      <c r="D1109" s="43"/>
      <c r="E1109" s="44"/>
      <c r="F1109" s="45"/>
    </row>
    <row r="1110" spans="1:6" s="32" customFormat="1" ht="14.85" customHeight="1">
      <c r="A1110" s="41">
        <v>45770</v>
      </c>
      <c r="B1110" s="201">
        <v>3381781.1</v>
      </c>
      <c r="C1110" s="42" t="s">
        <v>750</v>
      </c>
      <c r="D1110" s="43"/>
      <c r="E1110" s="44"/>
      <c r="F1110" s="45"/>
    </row>
    <row r="1111" spans="1:6" s="32" customFormat="1" ht="14.85" customHeight="1">
      <c r="A1111" s="41">
        <v>45770</v>
      </c>
      <c r="B1111" s="201">
        <v>306000</v>
      </c>
      <c r="C1111" s="42" t="s">
        <v>234</v>
      </c>
      <c r="D1111" s="43"/>
      <c r="E1111" s="44"/>
      <c r="F1111" s="45"/>
    </row>
    <row r="1112" spans="1:6" s="32" customFormat="1" ht="14.85" customHeight="1">
      <c r="A1112" s="41">
        <v>45770</v>
      </c>
      <c r="B1112" s="201">
        <v>42070.49</v>
      </c>
      <c r="C1112" s="42" t="s">
        <v>751</v>
      </c>
      <c r="D1112" s="43"/>
      <c r="E1112" s="44"/>
      <c r="F1112" s="45"/>
    </row>
    <row r="1113" spans="1:6" s="32" customFormat="1" ht="14.85" customHeight="1">
      <c r="A1113" s="41">
        <v>45770</v>
      </c>
      <c r="B1113" s="201">
        <v>383879.28</v>
      </c>
      <c r="C1113" s="42" t="s">
        <v>315</v>
      </c>
      <c r="D1113" s="43"/>
      <c r="E1113" s="44"/>
      <c r="F1113" s="45"/>
    </row>
    <row r="1114" spans="1:6" s="32" customFormat="1" ht="14.85" customHeight="1">
      <c r="A1114" s="41">
        <v>45770</v>
      </c>
      <c r="B1114" s="201">
        <v>24211.11</v>
      </c>
      <c r="C1114" s="42" t="s">
        <v>752</v>
      </c>
      <c r="D1114" s="43"/>
      <c r="E1114" s="44"/>
      <c r="F1114" s="45"/>
    </row>
    <row r="1115" spans="1:6" s="32" customFormat="1" ht="14.85" customHeight="1">
      <c r="A1115" s="41">
        <v>45770</v>
      </c>
      <c r="B1115" s="201">
        <v>23000</v>
      </c>
      <c r="C1115" s="30" t="s">
        <v>483</v>
      </c>
      <c r="D1115" s="43"/>
      <c r="E1115" s="44"/>
      <c r="F1115" s="45"/>
    </row>
    <row r="1116" spans="1:6" s="32" customFormat="1" ht="14.85" customHeight="1">
      <c r="A1116" s="41">
        <v>45770</v>
      </c>
      <c r="B1116" s="201">
        <v>270000</v>
      </c>
      <c r="C1116" s="30" t="s">
        <v>753</v>
      </c>
      <c r="D1116" s="43"/>
      <c r="E1116" s="44"/>
      <c r="F1116" s="45"/>
    </row>
    <row r="1117" spans="1:6" s="32" customFormat="1" ht="14.85" customHeight="1">
      <c r="A1117" s="41">
        <v>45770</v>
      </c>
      <c r="B1117" s="201">
        <v>277650.98</v>
      </c>
      <c r="C1117" s="42" t="s">
        <v>754</v>
      </c>
      <c r="D1117" s="43"/>
      <c r="E1117" s="44"/>
      <c r="F1117" s="45"/>
    </row>
    <row r="1118" spans="1:6" s="32" customFormat="1" ht="14.85" customHeight="1">
      <c r="A1118" s="41">
        <v>45770</v>
      </c>
      <c r="B1118" s="201">
        <v>26850</v>
      </c>
      <c r="C1118" s="42" t="s">
        <v>755</v>
      </c>
      <c r="D1118" s="43"/>
      <c r="E1118" s="44"/>
      <c r="F1118" s="45"/>
    </row>
    <row r="1119" spans="1:6" s="32" customFormat="1" ht="14.85" customHeight="1">
      <c r="A1119" s="41">
        <v>45772</v>
      </c>
      <c r="B1119" s="201">
        <v>91766.399999999994</v>
      </c>
      <c r="C1119" s="42" t="s">
        <v>137</v>
      </c>
      <c r="D1119" s="43"/>
      <c r="E1119" s="44"/>
      <c r="F1119" s="45"/>
    </row>
    <row r="1120" spans="1:6" s="32" customFormat="1" ht="14.85" customHeight="1">
      <c r="A1120" s="41">
        <v>45772</v>
      </c>
      <c r="B1120" s="201">
        <v>183532.79999999999</v>
      </c>
      <c r="C1120" s="42" t="s">
        <v>590</v>
      </c>
      <c r="D1120" s="43"/>
      <c r="E1120" s="44"/>
      <c r="F1120" s="45"/>
    </row>
    <row r="1121" spans="1:6" s="32" customFormat="1" ht="14.85" customHeight="1">
      <c r="A1121" s="41">
        <v>45772</v>
      </c>
      <c r="B1121" s="201">
        <v>376500</v>
      </c>
      <c r="C1121" s="42" t="s">
        <v>756</v>
      </c>
      <c r="D1121" s="43"/>
      <c r="E1121" s="44"/>
      <c r="F1121" s="45"/>
    </row>
    <row r="1122" spans="1:6" s="32" customFormat="1" ht="14.85" customHeight="1">
      <c r="A1122" s="41">
        <v>45772</v>
      </c>
      <c r="B1122" s="201">
        <v>16000000</v>
      </c>
      <c r="C1122" s="42" t="s">
        <v>757</v>
      </c>
      <c r="D1122" s="43"/>
      <c r="E1122" s="44"/>
      <c r="F1122" s="45"/>
    </row>
    <row r="1123" spans="1:6" s="32" customFormat="1" ht="14.85" customHeight="1">
      <c r="A1123" s="41">
        <v>45772</v>
      </c>
      <c r="B1123" s="201">
        <v>91171.33</v>
      </c>
      <c r="C1123" s="42" t="s">
        <v>758</v>
      </c>
      <c r="D1123" s="43"/>
      <c r="E1123" s="44"/>
      <c r="F1123" s="45"/>
    </row>
    <row r="1124" spans="1:6" s="32" customFormat="1" ht="14.85" customHeight="1">
      <c r="A1124" s="41">
        <v>45772</v>
      </c>
      <c r="B1124" s="201">
        <v>1631100</v>
      </c>
      <c r="C1124" s="42" t="s">
        <v>759</v>
      </c>
      <c r="D1124" s="43"/>
      <c r="E1124" s="44"/>
      <c r="F1124" s="45"/>
    </row>
    <row r="1125" spans="1:6" s="51" customFormat="1" ht="14.85" customHeight="1">
      <c r="A1125" s="46">
        <v>45772</v>
      </c>
      <c r="B1125" s="202">
        <v>1305</v>
      </c>
      <c r="C1125" s="47" t="s">
        <v>758</v>
      </c>
      <c r="D1125" s="48"/>
      <c r="E1125" s="49"/>
      <c r="F1125" s="50"/>
    </row>
    <row r="1126" spans="1:6" s="32" customFormat="1" ht="14.85" customHeight="1">
      <c r="A1126" s="41">
        <v>45772</v>
      </c>
      <c r="B1126" s="201">
        <v>35519</v>
      </c>
      <c r="C1126" s="42" t="s">
        <v>760</v>
      </c>
      <c r="D1126" s="43"/>
      <c r="E1126" s="44"/>
      <c r="F1126" s="45"/>
    </row>
    <row r="1127" spans="1:6" s="32" customFormat="1" ht="14.85" customHeight="1">
      <c r="A1127" s="41">
        <v>45772</v>
      </c>
      <c r="B1127" s="201">
        <v>35519</v>
      </c>
      <c r="C1127" s="42" t="s">
        <v>760</v>
      </c>
      <c r="D1127" s="43"/>
      <c r="E1127" s="44"/>
      <c r="F1127" s="45"/>
    </row>
    <row r="1128" spans="1:6" s="32" customFormat="1" ht="14.85" customHeight="1">
      <c r="A1128" s="41">
        <v>45772</v>
      </c>
      <c r="B1128" s="201">
        <v>49726.6</v>
      </c>
      <c r="C1128" s="42" t="s">
        <v>761</v>
      </c>
      <c r="D1128" s="43"/>
      <c r="E1128" s="44"/>
      <c r="F1128" s="45"/>
    </row>
    <row r="1129" spans="1:6" s="32" customFormat="1" ht="14.85" customHeight="1">
      <c r="A1129" s="41">
        <v>45772</v>
      </c>
      <c r="B1129" s="201">
        <v>829400</v>
      </c>
      <c r="C1129" s="42" t="s">
        <v>762</v>
      </c>
      <c r="D1129" s="43"/>
      <c r="E1129" s="44"/>
      <c r="F1129" s="45"/>
    </row>
    <row r="1130" spans="1:6" s="32" customFormat="1" ht="14.85" customHeight="1">
      <c r="A1130" s="41">
        <v>45772</v>
      </c>
      <c r="B1130" s="201">
        <v>1911825</v>
      </c>
      <c r="C1130" s="30" t="s">
        <v>763</v>
      </c>
      <c r="D1130" s="43"/>
      <c r="E1130" s="44"/>
      <c r="F1130" s="45"/>
    </row>
    <row r="1131" spans="1:6" s="32" customFormat="1" ht="14.85" customHeight="1">
      <c r="A1131" s="41">
        <v>45772</v>
      </c>
      <c r="B1131" s="201">
        <v>167243.34</v>
      </c>
      <c r="C1131" s="42" t="s">
        <v>764</v>
      </c>
      <c r="D1131" s="43"/>
      <c r="E1131" s="44"/>
      <c r="F1131" s="45"/>
    </row>
    <row r="1132" spans="1:6" s="32" customFormat="1" ht="14.85" customHeight="1">
      <c r="A1132" s="41">
        <v>45772</v>
      </c>
      <c r="B1132" s="201">
        <v>111495.56</v>
      </c>
      <c r="C1132" s="42" t="s">
        <v>486</v>
      </c>
      <c r="D1132" s="43"/>
      <c r="E1132" s="44"/>
      <c r="F1132" s="45"/>
    </row>
    <row r="1133" spans="1:6" s="32" customFormat="1" ht="14.85" customHeight="1">
      <c r="A1133" s="41">
        <v>45772</v>
      </c>
      <c r="B1133" s="201">
        <v>13500</v>
      </c>
      <c r="C1133" s="42" t="s">
        <v>765</v>
      </c>
      <c r="D1133" s="43"/>
      <c r="E1133" s="44"/>
      <c r="F1133" s="45"/>
    </row>
    <row r="1134" spans="1:6" s="32" customFormat="1" ht="14.85" customHeight="1">
      <c r="A1134" s="41">
        <v>45772</v>
      </c>
      <c r="B1134" s="201">
        <v>203095.16</v>
      </c>
      <c r="C1134" s="42" t="s">
        <v>717</v>
      </c>
      <c r="D1134" s="43"/>
      <c r="E1134" s="44"/>
      <c r="F1134" s="45"/>
    </row>
    <row r="1135" spans="1:6" s="32" customFormat="1" ht="14.85" customHeight="1">
      <c r="A1135" s="41">
        <v>45772</v>
      </c>
      <c r="B1135" s="201">
        <v>1833333.33</v>
      </c>
      <c r="C1135" s="30" t="s">
        <v>539</v>
      </c>
      <c r="D1135" s="43"/>
      <c r="E1135" s="44"/>
      <c r="F1135" s="45"/>
    </row>
    <row r="1136" spans="1:6" s="57" customFormat="1" ht="14.85" customHeight="1">
      <c r="A1136" s="52">
        <v>45772</v>
      </c>
      <c r="B1136" s="203">
        <v>6950000</v>
      </c>
      <c r="C1136" s="53" t="s">
        <v>588</v>
      </c>
      <c r="D1136" s="54"/>
      <c r="E1136" s="55"/>
      <c r="F1136" s="56"/>
    </row>
    <row r="1137" spans="1:10" s="32" customFormat="1" ht="14.85" customHeight="1">
      <c r="A1137" s="41">
        <v>45772</v>
      </c>
      <c r="B1137" s="201">
        <v>46500</v>
      </c>
      <c r="C1137" s="42" t="s">
        <v>766</v>
      </c>
      <c r="D1137" s="43"/>
      <c r="E1137" s="44"/>
      <c r="F1137" s="45"/>
    </row>
    <row r="1138" spans="1:10" s="32" customFormat="1" ht="14.85" customHeight="1">
      <c r="A1138" s="41">
        <v>45772</v>
      </c>
      <c r="B1138" s="201">
        <v>21300</v>
      </c>
      <c r="C1138" s="42" t="s">
        <v>767</v>
      </c>
      <c r="D1138" s="43"/>
      <c r="E1138" s="44"/>
      <c r="F1138" s="45"/>
    </row>
    <row r="1139" spans="1:10" s="32" customFormat="1" ht="14.85" customHeight="1">
      <c r="A1139" s="41">
        <v>45772</v>
      </c>
      <c r="B1139" s="201">
        <v>79089.19</v>
      </c>
      <c r="C1139" s="42" t="s">
        <v>768</v>
      </c>
      <c r="D1139" s="43"/>
      <c r="E1139" s="44"/>
      <c r="F1139" s="45"/>
    </row>
    <row r="1140" spans="1:10" s="32" customFormat="1" ht="14.85" customHeight="1">
      <c r="A1140" s="41">
        <v>45772</v>
      </c>
      <c r="B1140" s="201">
        <v>43380.6</v>
      </c>
      <c r="C1140" s="42" t="s">
        <v>768</v>
      </c>
      <c r="D1140" s="43"/>
      <c r="E1140" s="44"/>
      <c r="F1140" s="45"/>
    </row>
    <row r="1141" spans="1:10" s="32" customFormat="1" ht="14.85" customHeight="1">
      <c r="A1141" s="41">
        <v>45772</v>
      </c>
      <c r="B1141" s="201">
        <v>12631695.199999999</v>
      </c>
      <c r="C1141" s="42" t="s">
        <v>769</v>
      </c>
      <c r="D1141" s="43"/>
      <c r="E1141" s="44"/>
      <c r="F1141" s="45"/>
    </row>
    <row r="1142" spans="1:10" s="32" customFormat="1" ht="14.85" customHeight="1">
      <c r="A1142" s="41">
        <v>45775</v>
      </c>
      <c r="B1142" s="201">
        <v>91766.399999999994</v>
      </c>
      <c r="C1142" s="42" t="s">
        <v>140</v>
      </c>
      <c r="D1142" s="43"/>
      <c r="E1142" s="44"/>
      <c r="F1142" s="45"/>
    </row>
    <row r="1143" spans="1:10" s="32" customFormat="1" ht="14.85" customHeight="1">
      <c r="A1143" s="41">
        <v>45775</v>
      </c>
      <c r="B1143" s="201">
        <v>91766.399999999994</v>
      </c>
      <c r="C1143" s="42" t="s">
        <v>591</v>
      </c>
      <c r="D1143" s="43"/>
      <c r="E1143" s="44"/>
      <c r="F1143" s="45"/>
    </row>
    <row r="1144" spans="1:10" s="32" customFormat="1" ht="14.85" customHeight="1">
      <c r="A1144" s="59">
        <v>45775</v>
      </c>
      <c r="B1144" s="204">
        <v>24210</v>
      </c>
      <c r="C1144" s="60" t="s">
        <v>770</v>
      </c>
      <c r="D1144" s="43"/>
      <c r="E1144" s="61"/>
      <c r="F1144" s="62"/>
    </row>
    <row r="1145" spans="1:10" s="31" customFormat="1" ht="14.85" customHeight="1">
      <c r="A1145" s="41">
        <v>45775</v>
      </c>
      <c r="B1145" s="201">
        <v>9350</v>
      </c>
      <c r="C1145" s="42" t="s">
        <v>771</v>
      </c>
      <c r="D1145" s="43"/>
      <c r="E1145" s="70"/>
      <c r="F1145" s="43"/>
    </row>
    <row r="1146" spans="1:10" s="75" customFormat="1" ht="14.85" customHeight="1">
      <c r="A1146" s="71">
        <v>45775</v>
      </c>
      <c r="B1146" s="208">
        <v>294250</v>
      </c>
      <c r="C1146" s="72" t="s">
        <v>772</v>
      </c>
      <c r="D1146" s="73"/>
      <c r="E1146" s="74"/>
      <c r="F1146" s="73"/>
      <c r="G1146" s="73"/>
      <c r="H1146" s="73"/>
      <c r="I1146" s="73"/>
      <c r="J1146" s="73"/>
    </row>
    <row r="1147" spans="1:10" s="32" customFormat="1" ht="14.85" customHeight="1">
      <c r="A1147" s="65">
        <v>45775</v>
      </c>
      <c r="B1147" s="201">
        <v>71197.5</v>
      </c>
      <c r="C1147" s="66" t="s">
        <v>583</v>
      </c>
      <c r="D1147" s="43"/>
      <c r="E1147" s="67"/>
      <c r="F1147" s="68"/>
    </row>
    <row r="1148" spans="1:10" s="32" customFormat="1" ht="14.85" customHeight="1">
      <c r="A1148" s="41">
        <v>45775</v>
      </c>
      <c r="B1148" s="201">
        <v>694569.32</v>
      </c>
      <c r="C1148" s="42" t="s">
        <v>206</v>
      </c>
      <c r="D1148" s="43"/>
      <c r="E1148" s="44"/>
      <c r="F1148" s="45"/>
    </row>
    <row r="1149" spans="1:10" s="32" customFormat="1" ht="14.85" customHeight="1">
      <c r="A1149" s="41">
        <v>45775</v>
      </c>
      <c r="B1149" s="201">
        <v>21311.4</v>
      </c>
      <c r="C1149" s="42" t="s">
        <v>552</v>
      </c>
      <c r="D1149" s="43"/>
      <c r="E1149" s="44"/>
      <c r="F1149" s="45"/>
    </row>
    <row r="1150" spans="1:10" s="32" customFormat="1" ht="14.85" customHeight="1">
      <c r="A1150" s="41">
        <v>45775</v>
      </c>
      <c r="B1150" s="201">
        <v>102000</v>
      </c>
      <c r="C1150" s="42" t="s">
        <v>634</v>
      </c>
      <c r="D1150" s="43"/>
      <c r="E1150" s="44"/>
      <c r="F1150" s="45"/>
    </row>
    <row r="1151" spans="1:10" s="32" customFormat="1" ht="14.85" customHeight="1">
      <c r="A1151" s="41">
        <v>45775</v>
      </c>
      <c r="B1151" s="201">
        <v>102000</v>
      </c>
      <c r="C1151" s="42" t="s">
        <v>635</v>
      </c>
      <c r="D1151" s="43"/>
      <c r="E1151" s="44"/>
      <c r="F1151" s="45"/>
    </row>
    <row r="1152" spans="1:10" s="32" customFormat="1" ht="14.85" customHeight="1">
      <c r="A1152" s="41">
        <v>45775</v>
      </c>
      <c r="B1152" s="201">
        <v>204000</v>
      </c>
      <c r="C1152" s="42" t="s">
        <v>634</v>
      </c>
      <c r="D1152" s="43"/>
      <c r="E1152" s="44"/>
      <c r="F1152" s="45"/>
    </row>
    <row r="1153" spans="1:6" s="32" customFormat="1" ht="14.85" customHeight="1">
      <c r="A1153" s="41">
        <v>45775</v>
      </c>
      <c r="B1153" s="201">
        <v>204000</v>
      </c>
      <c r="C1153" s="42" t="s">
        <v>635</v>
      </c>
      <c r="D1153" s="43"/>
      <c r="E1153" s="44"/>
      <c r="F1153" s="45"/>
    </row>
    <row r="1154" spans="1:6" s="32" customFormat="1" ht="14.85" customHeight="1">
      <c r="A1154" s="41">
        <v>45775</v>
      </c>
      <c r="B1154" s="201">
        <v>235066.44</v>
      </c>
      <c r="C1154" s="42" t="s">
        <v>773</v>
      </c>
      <c r="D1154" s="43"/>
      <c r="E1154" s="44"/>
      <c r="F1154" s="45"/>
    </row>
    <row r="1155" spans="1:6" s="32" customFormat="1" ht="14.85" customHeight="1">
      <c r="A1155" s="41">
        <v>45775</v>
      </c>
      <c r="B1155" s="201">
        <v>48422.22</v>
      </c>
      <c r="C1155" s="42" t="s">
        <v>290</v>
      </c>
      <c r="D1155" s="43"/>
      <c r="E1155" s="44"/>
      <c r="F1155" s="45"/>
    </row>
    <row r="1156" spans="1:6" s="32" customFormat="1" ht="14.85" customHeight="1">
      <c r="A1156" s="41">
        <v>45775</v>
      </c>
      <c r="B1156" s="201">
        <v>24211.11</v>
      </c>
      <c r="C1156" s="42" t="s">
        <v>290</v>
      </c>
      <c r="D1156" s="43"/>
      <c r="E1156" s="44"/>
      <c r="F1156" s="45"/>
    </row>
    <row r="1157" spans="1:6" s="32" customFormat="1" ht="14.85" customHeight="1">
      <c r="A1157" s="41">
        <v>45775</v>
      </c>
      <c r="B1157" s="201">
        <v>277500</v>
      </c>
      <c r="C1157" s="42" t="s">
        <v>774</v>
      </c>
      <c r="D1157" s="43"/>
      <c r="E1157" s="44"/>
      <c r="F1157" s="45"/>
    </row>
    <row r="1158" spans="1:6" s="32" customFormat="1" ht="14.85" customHeight="1">
      <c r="A1158" s="41">
        <v>45775</v>
      </c>
      <c r="B1158" s="201">
        <v>153781.07</v>
      </c>
      <c r="C1158" s="42" t="s">
        <v>775</v>
      </c>
      <c r="D1158" s="43"/>
      <c r="E1158" s="44"/>
      <c r="F1158" s="45"/>
    </row>
    <row r="1159" spans="1:6" s="32" customFormat="1" ht="14.85" customHeight="1">
      <c r="A1159" s="41">
        <v>45776</v>
      </c>
      <c r="B1159" s="201">
        <v>72600</v>
      </c>
      <c r="C1159" s="42" t="s">
        <v>776</v>
      </c>
      <c r="D1159" s="43"/>
      <c r="E1159" s="44"/>
      <c r="F1159" s="45"/>
    </row>
    <row r="1160" spans="1:6" s="32" customFormat="1" ht="14.85" customHeight="1">
      <c r="A1160" s="41">
        <v>45776</v>
      </c>
      <c r="B1160" s="201">
        <v>78500</v>
      </c>
      <c r="C1160" s="42" t="s">
        <v>777</v>
      </c>
      <c r="D1160" s="43"/>
      <c r="E1160" s="44"/>
      <c r="F1160" s="45"/>
    </row>
    <row r="1161" spans="1:6" s="32" customFormat="1" ht="14.85" customHeight="1">
      <c r="A1161" s="41">
        <v>45776</v>
      </c>
      <c r="B1161" s="201">
        <v>85500</v>
      </c>
      <c r="C1161" s="42" t="s">
        <v>778</v>
      </c>
      <c r="D1161" s="43"/>
      <c r="E1161" s="44"/>
      <c r="F1161" s="45"/>
    </row>
    <row r="1162" spans="1:6" s="32" customFormat="1" ht="14.85" customHeight="1">
      <c r="A1162" s="41">
        <v>45776</v>
      </c>
      <c r="B1162" s="201">
        <v>33500</v>
      </c>
      <c r="C1162" s="42" t="s">
        <v>779</v>
      </c>
      <c r="D1162" s="43"/>
      <c r="E1162" s="44"/>
      <c r="F1162" s="45"/>
    </row>
    <row r="1163" spans="1:6" s="32" customFormat="1" ht="14.85" customHeight="1">
      <c r="A1163" s="41">
        <v>45776</v>
      </c>
      <c r="B1163" s="201">
        <v>40713.599999999999</v>
      </c>
      <c r="C1163" s="42" t="s">
        <v>780</v>
      </c>
      <c r="D1163" s="43"/>
      <c r="E1163" s="44"/>
      <c r="F1163" s="45"/>
    </row>
    <row r="1164" spans="1:6" s="32" customFormat="1" ht="14.85" customHeight="1">
      <c r="A1164" s="41">
        <v>45776</v>
      </c>
      <c r="B1164" s="201">
        <v>23004.85</v>
      </c>
      <c r="C1164" s="42" t="s">
        <v>405</v>
      </c>
      <c r="D1164" s="43"/>
      <c r="E1164" s="44"/>
      <c r="F1164" s="45"/>
    </row>
    <row r="1165" spans="1:6" s="32" customFormat="1" ht="14.85" customHeight="1">
      <c r="A1165" s="41">
        <v>45776</v>
      </c>
      <c r="B1165" s="201">
        <v>69014.55</v>
      </c>
      <c r="C1165" s="42" t="s">
        <v>405</v>
      </c>
      <c r="D1165" s="43"/>
      <c r="E1165" s="44"/>
      <c r="F1165" s="45"/>
    </row>
    <row r="1166" spans="1:6" s="32" customFormat="1" ht="14.85" customHeight="1">
      <c r="A1166" s="41">
        <v>45776</v>
      </c>
      <c r="B1166" s="201">
        <v>23004.85</v>
      </c>
      <c r="C1166" s="42" t="s">
        <v>383</v>
      </c>
      <c r="D1166" s="43"/>
      <c r="E1166" s="44"/>
      <c r="F1166" s="45"/>
    </row>
    <row r="1167" spans="1:6" s="32" customFormat="1" ht="14.85" customHeight="1">
      <c r="A1167" s="41">
        <v>45776</v>
      </c>
      <c r="B1167" s="201">
        <v>560000</v>
      </c>
      <c r="C1167" s="42" t="s">
        <v>781</v>
      </c>
      <c r="D1167" s="43"/>
      <c r="E1167" s="44"/>
      <c r="F1167" s="45"/>
    </row>
    <row r="1168" spans="1:6" s="32" customFormat="1" ht="14.85" customHeight="1">
      <c r="A1168" s="41">
        <v>45776</v>
      </c>
      <c r="B1168" s="201">
        <v>162650</v>
      </c>
      <c r="C1168" s="42" t="s">
        <v>782</v>
      </c>
      <c r="D1168" s="43"/>
      <c r="E1168" s="44"/>
      <c r="F1168" s="45"/>
    </row>
    <row r="1169" spans="1:6" s="32" customFormat="1" ht="14.85" customHeight="1">
      <c r="A1169" s="41">
        <v>45776</v>
      </c>
      <c r="B1169" s="201">
        <v>79292.820000000007</v>
      </c>
      <c r="C1169" s="42" t="s">
        <v>783</v>
      </c>
      <c r="D1169" s="43"/>
      <c r="E1169" s="44"/>
      <c r="F1169" s="45"/>
    </row>
    <row r="1170" spans="1:6" s="32" customFormat="1" ht="14.85" customHeight="1">
      <c r="A1170" s="41">
        <v>45776</v>
      </c>
      <c r="B1170" s="201">
        <v>50140</v>
      </c>
      <c r="C1170" s="42" t="s">
        <v>784</v>
      </c>
      <c r="D1170" s="43"/>
      <c r="E1170" s="44"/>
      <c r="F1170" s="45"/>
    </row>
    <row r="1171" spans="1:6" s="32" customFormat="1" ht="14.85" customHeight="1">
      <c r="A1171" s="41">
        <v>45776</v>
      </c>
      <c r="B1171" s="201">
        <v>2400</v>
      </c>
      <c r="C1171" s="42" t="s">
        <v>785</v>
      </c>
      <c r="D1171" s="43"/>
      <c r="E1171" s="44"/>
      <c r="F1171" s="45"/>
    </row>
    <row r="1172" spans="1:6" s="32" customFormat="1" ht="14.85" customHeight="1">
      <c r="A1172" s="41">
        <v>45776</v>
      </c>
      <c r="B1172" s="201">
        <v>12814</v>
      </c>
      <c r="C1172" s="42" t="s">
        <v>786</v>
      </c>
      <c r="D1172" s="43"/>
      <c r="E1172" s="44"/>
      <c r="F1172" s="45"/>
    </row>
    <row r="1173" spans="1:6" s="32" customFormat="1" ht="14.85" customHeight="1">
      <c r="A1173" s="41">
        <v>45776</v>
      </c>
      <c r="B1173" s="201">
        <v>8750</v>
      </c>
      <c r="C1173" s="42" t="s">
        <v>787</v>
      </c>
      <c r="D1173" s="43"/>
      <c r="E1173" s="44"/>
      <c r="F1173" s="45"/>
    </row>
    <row r="1174" spans="1:6" s="32" customFormat="1" ht="14.85" customHeight="1">
      <c r="A1174" s="41">
        <v>45776</v>
      </c>
      <c r="B1174" s="201">
        <v>8358.8799999999992</v>
      </c>
      <c r="C1174" s="42" t="s">
        <v>788</v>
      </c>
      <c r="D1174" s="43"/>
      <c r="E1174" s="44"/>
      <c r="F1174" s="45"/>
    </row>
    <row r="1175" spans="1:6" s="32" customFormat="1" ht="14.85" customHeight="1">
      <c r="A1175" s="41">
        <v>45776</v>
      </c>
      <c r="B1175" s="201">
        <v>251159.04000000001</v>
      </c>
      <c r="C1175" s="42" t="s">
        <v>789</v>
      </c>
      <c r="D1175" s="43"/>
      <c r="E1175" s="44"/>
      <c r="F1175" s="45"/>
    </row>
    <row r="1176" spans="1:6" s="32" customFormat="1" ht="14.85" customHeight="1">
      <c r="A1176" s="41">
        <v>45776</v>
      </c>
      <c r="B1176" s="201">
        <v>35519</v>
      </c>
      <c r="C1176" s="42" t="s">
        <v>552</v>
      </c>
      <c r="D1176" s="43"/>
      <c r="E1176" s="44"/>
      <c r="F1176" s="45"/>
    </row>
    <row r="1177" spans="1:6" s="32" customFormat="1" ht="14.85" customHeight="1">
      <c r="A1177" s="41">
        <v>45776</v>
      </c>
      <c r="B1177" s="201">
        <v>532708.43999999994</v>
      </c>
      <c r="C1177" s="42" t="s">
        <v>104</v>
      </c>
      <c r="D1177" s="43"/>
      <c r="E1177" s="44"/>
      <c r="F1177" s="45"/>
    </row>
    <row r="1178" spans="1:6" s="32" customFormat="1" ht="14.85" customHeight="1">
      <c r="A1178" s="41">
        <v>45776</v>
      </c>
      <c r="B1178" s="201">
        <v>49726.6</v>
      </c>
      <c r="C1178" s="42" t="s">
        <v>761</v>
      </c>
      <c r="D1178" s="43"/>
      <c r="E1178" s="44"/>
      <c r="F1178" s="45"/>
    </row>
    <row r="1179" spans="1:6" s="32" customFormat="1" ht="14.85" customHeight="1">
      <c r="A1179" s="41">
        <v>45776</v>
      </c>
      <c r="B1179" s="201">
        <v>1650</v>
      </c>
      <c r="C1179" s="42" t="s">
        <v>790</v>
      </c>
      <c r="D1179" s="43"/>
      <c r="E1179" s="44"/>
      <c r="F1179" s="45"/>
    </row>
    <row r="1180" spans="1:6" s="32" customFormat="1" ht="14.85" customHeight="1">
      <c r="A1180" s="41">
        <v>45776</v>
      </c>
      <c r="B1180" s="201">
        <v>111495.56</v>
      </c>
      <c r="C1180" s="42" t="s">
        <v>764</v>
      </c>
      <c r="D1180" s="43"/>
      <c r="E1180" s="44"/>
      <c r="F1180" s="45"/>
    </row>
    <row r="1181" spans="1:6" s="32" customFormat="1" ht="14.85" customHeight="1">
      <c r="A1181" s="41">
        <v>45776</v>
      </c>
      <c r="B1181" s="201">
        <v>55747.78</v>
      </c>
      <c r="C1181" s="42" t="s">
        <v>486</v>
      </c>
      <c r="D1181" s="43"/>
      <c r="E1181" s="44"/>
      <c r="F1181" s="45"/>
    </row>
    <row r="1182" spans="1:6" s="32" customFormat="1" ht="14.85" customHeight="1">
      <c r="A1182" s="41">
        <v>45776</v>
      </c>
      <c r="B1182" s="201">
        <v>110500</v>
      </c>
      <c r="C1182" s="42" t="s">
        <v>791</v>
      </c>
      <c r="D1182" s="43"/>
      <c r="E1182" s="44"/>
      <c r="F1182" s="45"/>
    </row>
    <row r="1183" spans="1:6" s="32" customFormat="1" ht="14.85" customHeight="1">
      <c r="A1183" s="41">
        <v>45776</v>
      </c>
      <c r="B1183" s="201">
        <v>13890.9</v>
      </c>
      <c r="C1183" s="42" t="s">
        <v>792</v>
      </c>
      <c r="D1183" s="43"/>
      <c r="E1183" s="44"/>
      <c r="F1183" s="45"/>
    </row>
    <row r="1184" spans="1:6" s="32" customFormat="1" ht="14.85" customHeight="1">
      <c r="A1184" s="41">
        <v>45776</v>
      </c>
      <c r="B1184" s="201">
        <v>306000</v>
      </c>
      <c r="C1184" s="42" t="s">
        <v>635</v>
      </c>
      <c r="D1184" s="43"/>
      <c r="E1184" s="44"/>
      <c r="F1184" s="45"/>
    </row>
    <row r="1185" spans="1:10" s="32" customFormat="1" ht="14.85" customHeight="1">
      <c r="A1185" s="41">
        <v>45776</v>
      </c>
      <c r="B1185" s="201">
        <v>204000</v>
      </c>
      <c r="C1185" s="42" t="s">
        <v>793</v>
      </c>
      <c r="D1185" s="43"/>
      <c r="E1185" s="44"/>
      <c r="F1185" s="45"/>
    </row>
    <row r="1186" spans="1:10" s="32" customFormat="1" ht="14.85" customHeight="1">
      <c r="A1186" s="59">
        <v>45776</v>
      </c>
      <c r="B1186" s="204">
        <v>2364</v>
      </c>
      <c r="C1186" s="60" t="s">
        <v>794</v>
      </c>
      <c r="D1186" s="43"/>
      <c r="E1186" s="61"/>
      <c r="F1186" s="62"/>
    </row>
    <row r="1187" spans="1:10" s="31" customFormat="1" ht="14.85" customHeight="1">
      <c r="A1187" s="41">
        <v>45776</v>
      </c>
      <c r="B1187" s="205">
        <v>71197.5</v>
      </c>
      <c r="C1187" s="42" t="s">
        <v>795</v>
      </c>
      <c r="D1187" s="63"/>
      <c r="E1187" s="64"/>
      <c r="F1187" s="63"/>
      <c r="G1187" s="63"/>
      <c r="H1187" s="63"/>
      <c r="I1187" s="63"/>
      <c r="J1187" s="63"/>
    </row>
    <row r="1188" spans="1:10" s="32" customFormat="1" ht="14.85" customHeight="1">
      <c r="A1188" s="65">
        <v>45776</v>
      </c>
      <c r="B1188" s="206">
        <v>11701.8</v>
      </c>
      <c r="C1188" s="66" t="s">
        <v>796</v>
      </c>
      <c r="D1188" s="43"/>
      <c r="E1188" s="67"/>
      <c r="F1188" s="68"/>
    </row>
    <row r="1189" spans="1:10" s="32" customFormat="1" ht="14.85" customHeight="1">
      <c r="A1189" s="41">
        <v>45776</v>
      </c>
      <c r="B1189" s="201">
        <v>105000</v>
      </c>
      <c r="C1189" s="42" t="s">
        <v>797</v>
      </c>
      <c r="D1189" s="43"/>
      <c r="E1189" s="44"/>
      <c r="F1189" s="45"/>
    </row>
    <row r="1190" spans="1:10" s="32" customFormat="1" ht="14.85" customHeight="1">
      <c r="A1190" s="41">
        <v>45776</v>
      </c>
      <c r="B1190" s="201">
        <v>193600</v>
      </c>
      <c r="C1190" s="42" t="s">
        <v>573</v>
      </c>
      <c r="D1190" s="43"/>
      <c r="E1190" s="44"/>
      <c r="F1190" s="45"/>
    </row>
    <row r="1191" spans="1:10" s="32" customFormat="1" ht="14.85" customHeight="1">
      <c r="A1191" s="41">
        <v>45776</v>
      </c>
      <c r="B1191" s="201">
        <v>466972.8</v>
      </c>
      <c r="C1191" s="42" t="s">
        <v>798</v>
      </c>
      <c r="D1191" s="43"/>
      <c r="E1191" s="44"/>
      <c r="F1191" s="45"/>
    </row>
    <row r="1192" spans="1:10" s="32" customFormat="1" ht="14.85" customHeight="1">
      <c r="A1192" s="41">
        <v>45776</v>
      </c>
      <c r="B1192" s="201">
        <v>13500</v>
      </c>
      <c r="C1192" s="42" t="s">
        <v>799</v>
      </c>
      <c r="D1192" s="43"/>
      <c r="E1192" s="44"/>
      <c r="F1192" s="45"/>
    </row>
    <row r="1193" spans="1:10" s="32" customFormat="1" ht="14.85" customHeight="1">
      <c r="A1193" s="41">
        <v>45776</v>
      </c>
      <c r="B1193" s="201">
        <v>68346.740000000005</v>
      </c>
      <c r="C1193" s="42" t="s">
        <v>775</v>
      </c>
      <c r="D1193" s="43"/>
      <c r="E1193" s="44"/>
      <c r="F1193" s="45"/>
    </row>
    <row r="1194" spans="1:10" s="32" customFormat="1" ht="14.85" customHeight="1">
      <c r="A1194" s="41">
        <v>45776</v>
      </c>
      <c r="B1194" s="201">
        <v>546169.44999999995</v>
      </c>
      <c r="C1194" s="42" t="s">
        <v>800</v>
      </c>
      <c r="D1194" s="43"/>
      <c r="E1194" s="44"/>
      <c r="F1194" s="45"/>
    </row>
    <row r="1195" spans="1:10" s="81" customFormat="1" ht="14.85" customHeight="1">
      <c r="A1195" s="76">
        <v>45776</v>
      </c>
      <c r="B1195" s="209">
        <v>69200</v>
      </c>
      <c r="C1195" s="77" t="s">
        <v>801</v>
      </c>
      <c r="D1195" s="78"/>
      <c r="E1195" s="79"/>
      <c r="F1195" s="80"/>
    </row>
    <row r="1196" spans="1:10" s="32" customFormat="1" ht="14.85" customHeight="1">
      <c r="A1196" s="41">
        <v>45776</v>
      </c>
      <c r="B1196" s="201">
        <v>5045</v>
      </c>
      <c r="C1196" s="42" t="s">
        <v>802</v>
      </c>
      <c r="D1196" s="43"/>
      <c r="E1196" s="44"/>
      <c r="F1196" s="45"/>
    </row>
    <row r="1197" spans="1:10" s="32" customFormat="1" ht="14.85" customHeight="1">
      <c r="A1197" s="41">
        <v>45776</v>
      </c>
      <c r="B1197" s="201">
        <v>41500</v>
      </c>
      <c r="C1197" s="42" t="s">
        <v>803</v>
      </c>
      <c r="D1197" s="43"/>
      <c r="E1197" s="44"/>
      <c r="F1197" s="45"/>
    </row>
    <row r="1198" spans="1:10" s="32" customFormat="1" ht="14.85" customHeight="1">
      <c r="A1198" s="41">
        <v>45776</v>
      </c>
      <c r="B1198" s="201">
        <v>1327753.32</v>
      </c>
      <c r="C1198" s="42" t="s">
        <v>4</v>
      </c>
      <c r="D1198" s="43"/>
      <c r="E1198" s="44"/>
      <c r="F1198" s="45"/>
    </row>
    <row r="1199" spans="1:10" s="32" customFormat="1" ht="14.85" customHeight="1">
      <c r="A1199" s="41">
        <v>45776</v>
      </c>
      <c r="B1199" s="201">
        <v>526421.51</v>
      </c>
      <c r="C1199" s="42" t="s">
        <v>101</v>
      </c>
      <c r="D1199" s="43"/>
      <c r="E1199" s="44"/>
      <c r="F1199" s="45"/>
    </row>
    <row r="1200" spans="1:10" s="32" customFormat="1" ht="14.85" customHeight="1">
      <c r="A1200" s="41">
        <v>45776</v>
      </c>
      <c r="B1200" s="201">
        <v>1996578.06</v>
      </c>
      <c r="C1200" s="42" t="s">
        <v>117</v>
      </c>
      <c r="D1200" s="43"/>
      <c r="E1200" s="44"/>
      <c r="F1200" s="45"/>
    </row>
    <row r="1201" spans="1:23" s="38" customFormat="1" ht="14.85" customHeight="1">
      <c r="A1201" s="82"/>
      <c r="B1201" s="210">
        <v>29492655.059999999</v>
      </c>
      <c r="C1201" s="83" t="s">
        <v>577</v>
      </c>
      <c r="D1201" s="84"/>
      <c r="E1201" s="85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  <c r="U1201" s="86"/>
      <c r="V1201" s="86"/>
      <c r="W1201" s="86"/>
    </row>
    <row r="1202" spans="1:23" outlineLevel="1">
      <c r="B1202" s="211">
        <f>SUM(B889:B1201)</f>
        <v>256901978.84</v>
      </c>
      <c r="C1202" s="40" t="s">
        <v>804</v>
      </c>
    </row>
    <row r="1203" spans="1:23" outlineLevel="1">
      <c r="A1203" s="87">
        <v>45782</v>
      </c>
      <c r="B1203" s="212">
        <v>295</v>
      </c>
      <c r="C1203" s="88" t="s">
        <v>805</v>
      </c>
    </row>
    <row r="1204" spans="1:23" outlineLevel="1">
      <c r="A1204" s="87">
        <v>45782</v>
      </c>
      <c r="B1204" s="213">
        <v>4970</v>
      </c>
      <c r="C1204" s="88" t="s">
        <v>805</v>
      </c>
    </row>
    <row r="1205" spans="1:23" outlineLevel="1">
      <c r="A1205" s="87">
        <v>45782</v>
      </c>
      <c r="B1205" s="213">
        <v>19793.400000000001</v>
      </c>
      <c r="C1205" s="88" t="s">
        <v>806</v>
      </c>
    </row>
    <row r="1206" spans="1:23" outlineLevel="1">
      <c r="A1206" s="87">
        <v>45782</v>
      </c>
      <c r="B1206" s="213">
        <v>86985</v>
      </c>
      <c r="C1206" s="88" t="s">
        <v>807</v>
      </c>
    </row>
    <row r="1207" spans="1:23" outlineLevel="1">
      <c r="A1207" s="87">
        <v>45782</v>
      </c>
      <c r="B1207" s="213">
        <v>636053</v>
      </c>
      <c r="C1207" s="88" t="s">
        <v>808</v>
      </c>
    </row>
    <row r="1208" spans="1:23" outlineLevel="1">
      <c r="A1208" s="87">
        <v>45782</v>
      </c>
      <c r="B1208" s="213">
        <v>406640</v>
      </c>
      <c r="C1208" s="88" t="s">
        <v>809</v>
      </c>
    </row>
    <row r="1209" spans="1:23" outlineLevel="1">
      <c r="A1209" s="87">
        <v>45782</v>
      </c>
      <c r="B1209" s="213">
        <v>347140</v>
      </c>
      <c r="C1209" s="88" t="s">
        <v>810</v>
      </c>
    </row>
    <row r="1210" spans="1:23" outlineLevel="1">
      <c r="A1210" s="87">
        <v>45782</v>
      </c>
      <c r="B1210" s="213">
        <v>551856</v>
      </c>
      <c r="C1210" s="88" t="s">
        <v>811</v>
      </c>
    </row>
    <row r="1211" spans="1:23" outlineLevel="1">
      <c r="A1211" s="87">
        <v>45782</v>
      </c>
      <c r="B1211" s="213">
        <v>567885</v>
      </c>
      <c r="C1211" s="88" t="s">
        <v>812</v>
      </c>
    </row>
    <row r="1212" spans="1:23" outlineLevel="1">
      <c r="A1212" s="87">
        <v>45784</v>
      </c>
      <c r="B1212" s="213">
        <v>2822403.55</v>
      </c>
      <c r="C1212" s="88" t="s">
        <v>813</v>
      </c>
    </row>
    <row r="1213" spans="1:23" outlineLevel="1">
      <c r="A1213" s="87">
        <v>45784</v>
      </c>
      <c r="B1213" s="213">
        <v>142500</v>
      </c>
      <c r="C1213" s="88" t="s">
        <v>814</v>
      </c>
    </row>
    <row r="1214" spans="1:23" outlineLevel="1">
      <c r="A1214" s="87">
        <v>45784</v>
      </c>
      <c r="B1214" s="213">
        <v>6890</v>
      </c>
      <c r="C1214" s="88" t="s">
        <v>815</v>
      </c>
    </row>
    <row r="1215" spans="1:23" outlineLevel="1">
      <c r="A1215" s="87">
        <v>45784</v>
      </c>
      <c r="B1215" s="213">
        <v>244281.60000000001</v>
      </c>
      <c r="C1215" s="88" t="s">
        <v>816</v>
      </c>
    </row>
    <row r="1216" spans="1:23" outlineLevel="1">
      <c r="A1216" s="87">
        <v>45784</v>
      </c>
      <c r="B1216" s="213">
        <v>217000</v>
      </c>
      <c r="C1216" s="88" t="s">
        <v>817</v>
      </c>
    </row>
    <row r="1217" spans="1:3" outlineLevel="1">
      <c r="A1217" s="87">
        <v>45784</v>
      </c>
      <c r="B1217" s="213">
        <v>217514</v>
      </c>
      <c r="C1217" s="88" t="s">
        <v>818</v>
      </c>
    </row>
    <row r="1218" spans="1:3" outlineLevel="1">
      <c r="A1218" s="87">
        <v>45784</v>
      </c>
      <c r="B1218" s="213">
        <v>2620</v>
      </c>
      <c r="C1218" s="88" t="s">
        <v>819</v>
      </c>
    </row>
    <row r="1219" spans="1:3" outlineLevel="1">
      <c r="A1219" s="87">
        <v>45784</v>
      </c>
      <c r="B1219" s="212">
        <v>980</v>
      </c>
      <c r="C1219" s="88" t="s">
        <v>820</v>
      </c>
    </row>
    <row r="1220" spans="1:3" outlineLevel="1">
      <c r="A1220" s="89">
        <v>45784</v>
      </c>
      <c r="B1220" s="214">
        <v>316853.59999999998</v>
      </c>
      <c r="C1220" s="90" t="s">
        <v>821</v>
      </c>
    </row>
    <row r="1221" spans="1:3" outlineLevel="1">
      <c r="A1221" s="89">
        <v>45784</v>
      </c>
      <c r="B1221" s="214">
        <v>182188.79999999999</v>
      </c>
      <c r="C1221" s="90" t="s">
        <v>821</v>
      </c>
    </row>
    <row r="1222" spans="1:3" outlineLevel="1">
      <c r="A1222" s="89">
        <v>45784</v>
      </c>
      <c r="B1222" s="214">
        <v>19522.5</v>
      </c>
      <c r="C1222" s="90" t="s">
        <v>821</v>
      </c>
    </row>
    <row r="1223" spans="1:3" outlineLevel="1">
      <c r="A1223" s="87">
        <v>45784</v>
      </c>
      <c r="B1223" s="213">
        <v>3300</v>
      </c>
      <c r="C1223" s="88" t="s">
        <v>822</v>
      </c>
    </row>
    <row r="1224" spans="1:3" outlineLevel="1">
      <c r="A1224" s="87">
        <v>45784</v>
      </c>
      <c r="B1224" s="213">
        <v>2990.9</v>
      </c>
      <c r="C1224" s="88" t="s">
        <v>823</v>
      </c>
    </row>
    <row r="1225" spans="1:3" outlineLevel="1">
      <c r="A1225" s="87">
        <v>45784</v>
      </c>
      <c r="B1225" s="213">
        <v>30180</v>
      </c>
      <c r="C1225" s="88" t="s">
        <v>824</v>
      </c>
    </row>
    <row r="1226" spans="1:3" outlineLevel="1">
      <c r="A1226" s="87">
        <v>45784</v>
      </c>
      <c r="B1226" s="213">
        <v>1953691</v>
      </c>
      <c r="C1226" s="88" t="s">
        <v>825</v>
      </c>
    </row>
    <row r="1227" spans="1:3" outlineLevel="1">
      <c r="A1227" s="87">
        <v>45789</v>
      </c>
      <c r="B1227" s="213">
        <v>62800</v>
      </c>
      <c r="C1227" s="88" t="s">
        <v>826</v>
      </c>
    </row>
    <row r="1228" spans="1:3" outlineLevel="1">
      <c r="A1228" s="87">
        <v>45789</v>
      </c>
      <c r="B1228" s="212">
        <v>112.15</v>
      </c>
      <c r="C1228" s="88" t="s">
        <v>827</v>
      </c>
    </row>
    <row r="1229" spans="1:3" outlineLevel="1">
      <c r="A1229" s="87">
        <v>45789</v>
      </c>
      <c r="B1229" s="213">
        <v>29671.97</v>
      </c>
      <c r="C1229" s="88" t="s">
        <v>828</v>
      </c>
    </row>
    <row r="1230" spans="1:3" outlineLevel="1">
      <c r="A1230" s="87">
        <v>45789</v>
      </c>
      <c r="B1230" s="213">
        <v>1500</v>
      </c>
      <c r="C1230" s="88" t="s">
        <v>829</v>
      </c>
    </row>
    <row r="1231" spans="1:3" outlineLevel="1">
      <c r="A1231" s="87">
        <v>45789</v>
      </c>
      <c r="B1231" s="213">
        <v>23004.85</v>
      </c>
      <c r="C1231" s="88" t="s">
        <v>382</v>
      </c>
    </row>
    <row r="1232" spans="1:3" outlineLevel="1">
      <c r="A1232" s="87">
        <v>45789</v>
      </c>
      <c r="B1232" s="213">
        <v>52000</v>
      </c>
      <c r="C1232" s="88" t="s">
        <v>830</v>
      </c>
    </row>
    <row r="1233" spans="1:3" outlineLevel="1">
      <c r="A1233" s="87">
        <v>45789</v>
      </c>
      <c r="B1233" s="212">
        <v>800</v>
      </c>
      <c r="C1233" s="88" t="s">
        <v>831</v>
      </c>
    </row>
    <row r="1234" spans="1:3" outlineLevel="1">
      <c r="A1234" s="87">
        <v>45789</v>
      </c>
      <c r="B1234" s="213">
        <v>49265.48</v>
      </c>
      <c r="C1234" s="88" t="s">
        <v>242</v>
      </c>
    </row>
    <row r="1235" spans="1:3" outlineLevel="1">
      <c r="A1235" s="87">
        <v>45789</v>
      </c>
      <c r="B1235" s="213">
        <v>408000</v>
      </c>
      <c r="C1235" s="88" t="s">
        <v>634</v>
      </c>
    </row>
    <row r="1236" spans="1:3" outlineLevel="1">
      <c r="A1236" s="87">
        <v>45789</v>
      </c>
      <c r="B1236" s="213">
        <v>306000</v>
      </c>
      <c r="C1236" s="88" t="s">
        <v>634</v>
      </c>
    </row>
    <row r="1237" spans="1:3" outlineLevel="1">
      <c r="A1237" s="87">
        <v>45789</v>
      </c>
      <c r="B1237" s="213">
        <v>4804605.38</v>
      </c>
      <c r="C1237" s="88" t="s">
        <v>832</v>
      </c>
    </row>
    <row r="1238" spans="1:3" outlineLevel="1">
      <c r="A1238" s="87">
        <v>45789</v>
      </c>
      <c r="B1238" s="213">
        <v>54000</v>
      </c>
      <c r="C1238" s="88" t="s">
        <v>538</v>
      </c>
    </row>
    <row r="1239" spans="1:3" outlineLevel="1">
      <c r="A1239" s="87">
        <v>45789</v>
      </c>
      <c r="B1239" s="213">
        <v>36300</v>
      </c>
      <c r="C1239" s="88" t="s">
        <v>142</v>
      </c>
    </row>
    <row r="1240" spans="1:3" outlineLevel="1">
      <c r="A1240" s="87">
        <v>45789</v>
      </c>
      <c r="B1240" s="213">
        <v>183532.79999999999</v>
      </c>
      <c r="C1240" s="88" t="s">
        <v>140</v>
      </c>
    </row>
    <row r="1241" spans="1:3" outlineLevel="1">
      <c r="A1241" s="87">
        <v>45789</v>
      </c>
      <c r="B1241" s="215">
        <v>4565008.34</v>
      </c>
      <c r="C1241" s="91" t="s">
        <v>105</v>
      </c>
    </row>
    <row r="1242" spans="1:3" outlineLevel="1">
      <c r="A1242" s="87">
        <v>45791</v>
      </c>
      <c r="B1242" s="213">
        <v>91766.399999999994</v>
      </c>
      <c r="C1242" s="88" t="s">
        <v>137</v>
      </c>
    </row>
    <row r="1243" spans="1:3" outlineLevel="1">
      <c r="A1243" s="87">
        <v>45791</v>
      </c>
      <c r="B1243" s="213">
        <v>1221000</v>
      </c>
      <c r="C1243" s="88" t="s">
        <v>833</v>
      </c>
    </row>
    <row r="1244" spans="1:3" outlineLevel="1">
      <c r="A1244" s="87">
        <v>45791</v>
      </c>
      <c r="B1244" s="213">
        <v>42878.93</v>
      </c>
      <c r="C1244" s="88" t="s">
        <v>834</v>
      </c>
    </row>
    <row r="1245" spans="1:3" outlineLevel="1">
      <c r="A1245" s="87">
        <v>45791</v>
      </c>
      <c r="B1245" s="213">
        <v>69014.55</v>
      </c>
      <c r="C1245" s="88" t="s">
        <v>405</v>
      </c>
    </row>
    <row r="1246" spans="1:3" outlineLevel="1">
      <c r="A1246" s="87">
        <v>45791</v>
      </c>
      <c r="B1246" s="213">
        <v>23004.85</v>
      </c>
      <c r="C1246" s="88" t="s">
        <v>405</v>
      </c>
    </row>
    <row r="1247" spans="1:3" outlineLevel="1">
      <c r="A1247" s="87">
        <v>45791</v>
      </c>
      <c r="B1247" s="213">
        <v>98400</v>
      </c>
      <c r="C1247" s="88" t="s">
        <v>835</v>
      </c>
    </row>
    <row r="1248" spans="1:3" outlineLevel="1">
      <c r="A1248" s="87">
        <v>45791</v>
      </c>
      <c r="B1248" s="213">
        <v>85245.6</v>
      </c>
      <c r="C1248" s="88" t="s">
        <v>552</v>
      </c>
    </row>
    <row r="1249" spans="1:3" outlineLevel="1">
      <c r="A1249" s="87">
        <v>45791</v>
      </c>
      <c r="B1249" s="213">
        <v>3300</v>
      </c>
      <c r="C1249" s="88" t="s">
        <v>822</v>
      </c>
    </row>
    <row r="1250" spans="1:3" outlineLevel="1">
      <c r="A1250" s="87">
        <v>45791</v>
      </c>
      <c r="B1250" s="213">
        <v>24600</v>
      </c>
      <c r="C1250" s="88" t="s">
        <v>836</v>
      </c>
    </row>
    <row r="1251" spans="1:3" outlineLevel="1">
      <c r="A1251" s="87">
        <v>45791</v>
      </c>
      <c r="B1251" s="213">
        <v>11285.63</v>
      </c>
      <c r="C1251" s="88" t="s">
        <v>837</v>
      </c>
    </row>
    <row r="1252" spans="1:3" outlineLevel="1">
      <c r="A1252" s="87">
        <v>45791</v>
      </c>
      <c r="B1252" s="213">
        <v>59000</v>
      </c>
      <c r="C1252" s="88" t="s">
        <v>838</v>
      </c>
    </row>
    <row r="1253" spans="1:3" outlineLevel="1">
      <c r="A1253" s="87">
        <v>45791</v>
      </c>
      <c r="B1253" s="213">
        <v>243000</v>
      </c>
      <c r="C1253" s="88" t="s">
        <v>538</v>
      </c>
    </row>
    <row r="1254" spans="1:3" outlineLevel="1">
      <c r="A1254" s="87">
        <v>45791</v>
      </c>
      <c r="B1254" s="213">
        <v>54000</v>
      </c>
      <c r="C1254" s="88" t="s">
        <v>538</v>
      </c>
    </row>
    <row r="1255" spans="1:3" outlineLevel="1">
      <c r="A1255" s="87">
        <v>45791</v>
      </c>
      <c r="B1255" s="213">
        <v>448910</v>
      </c>
      <c r="C1255" s="88" t="s">
        <v>839</v>
      </c>
    </row>
    <row r="1256" spans="1:3" outlineLevel="1">
      <c r="A1256" s="87">
        <v>45791</v>
      </c>
      <c r="B1256" s="213">
        <v>112000</v>
      </c>
      <c r="C1256" s="88" t="s">
        <v>840</v>
      </c>
    </row>
    <row r="1257" spans="1:3" outlineLevel="1">
      <c r="A1257" s="87">
        <v>45791</v>
      </c>
      <c r="B1257" s="213">
        <v>7480</v>
      </c>
      <c r="C1257" s="88" t="s">
        <v>840</v>
      </c>
    </row>
    <row r="1258" spans="1:3" outlineLevel="1">
      <c r="A1258" s="87">
        <v>45791</v>
      </c>
      <c r="B1258" s="213">
        <v>84610</v>
      </c>
      <c r="C1258" s="88" t="s">
        <v>840</v>
      </c>
    </row>
    <row r="1259" spans="1:3" outlineLevel="1">
      <c r="A1259" s="87">
        <v>45791</v>
      </c>
      <c r="B1259" s="213">
        <v>46080</v>
      </c>
      <c r="C1259" s="88" t="s">
        <v>840</v>
      </c>
    </row>
    <row r="1260" spans="1:3" outlineLevel="1">
      <c r="A1260" s="87">
        <v>45791</v>
      </c>
      <c r="B1260" s="213">
        <v>37000</v>
      </c>
      <c r="C1260" s="88" t="s">
        <v>841</v>
      </c>
    </row>
    <row r="1261" spans="1:3" outlineLevel="1">
      <c r="A1261" s="87">
        <v>45791</v>
      </c>
      <c r="B1261" s="213">
        <v>170250</v>
      </c>
      <c r="C1261" s="88" t="s">
        <v>842</v>
      </c>
    </row>
    <row r="1262" spans="1:3" ht="15" customHeight="1" outlineLevel="1">
      <c r="A1262" s="87">
        <v>45791</v>
      </c>
      <c r="B1262" s="212">
        <v>0.7</v>
      </c>
      <c r="C1262" s="92" t="s">
        <v>843</v>
      </c>
    </row>
    <row r="1263" spans="1:3" outlineLevel="1">
      <c r="A1263" s="87">
        <v>45793</v>
      </c>
      <c r="B1263" s="213">
        <v>6273.86</v>
      </c>
      <c r="C1263" s="88" t="s">
        <v>844</v>
      </c>
    </row>
    <row r="1264" spans="1:3" outlineLevel="1">
      <c r="A1264" s="87">
        <v>45793</v>
      </c>
      <c r="B1264" s="213">
        <v>7645</v>
      </c>
      <c r="C1264" s="88" t="s">
        <v>845</v>
      </c>
    </row>
    <row r="1265" spans="1:3" outlineLevel="1">
      <c r="A1265" s="87">
        <v>45793</v>
      </c>
      <c r="B1265" s="213">
        <v>5734</v>
      </c>
      <c r="C1265" s="88" t="s">
        <v>846</v>
      </c>
    </row>
    <row r="1266" spans="1:3" outlineLevel="1">
      <c r="A1266" s="87">
        <v>45793</v>
      </c>
      <c r="B1266" s="213">
        <v>218000</v>
      </c>
      <c r="C1266" s="88" t="s">
        <v>847</v>
      </c>
    </row>
    <row r="1267" spans="1:3" outlineLevel="1">
      <c r="A1267" s="87">
        <v>45793</v>
      </c>
      <c r="B1267" s="213">
        <v>1291240</v>
      </c>
      <c r="C1267" s="88" t="s">
        <v>848</v>
      </c>
    </row>
    <row r="1268" spans="1:3" outlineLevel="1">
      <c r="A1268" s="87">
        <v>45793</v>
      </c>
      <c r="B1268" s="213">
        <v>116000</v>
      </c>
      <c r="C1268" s="88" t="s">
        <v>849</v>
      </c>
    </row>
    <row r="1269" spans="1:3" outlineLevel="1">
      <c r="A1269" s="87">
        <v>45793</v>
      </c>
      <c r="B1269" s="213">
        <v>60506.7</v>
      </c>
      <c r="C1269" s="88" t="s">
        <v>850</v>
      </c>
    </row>
    <row r="1270" spans="1:3" outlineLevel="1">
      <c r="A1270" s="87">
        <v>45793</v>
      </c>
      <c r="B1270" s="213">
        <v>74825</v>
      </c>
      <c r="C1270" s="88" t="s">
        <v>851</v>
      </c>
    </row>
    <row r="1271" spans="1:3" outlineLevel="1">
      <c r="A1271" s="87">
        <v>45793</v>
      </c>
      <c r="B1271" s="213">
        <v>97143.65</v>
      </c>
      <c r="C1271" s="88" t="s">
        <v>852</v>
      </c>
    </row>
    <row r="1272" spans="1:3" outlineLevel="1">
      <c r="A1272" s="87">
        <v>45793</v>
      </c>
      <c r="B1272" s="213">
        <v>93920</v>
      </c>
      <c r="C1272" s="88" t="s">
        <v>853</v>
      </c>
    </row>
    <row r="1273" spans="1:3" outlineLevel="1">
      <c r="A1273" s="87">
        <v>45793</v>
      </c>
      <c r="B1273" s="213">
        <v>53080</v>
      </c>
      <c r="C1273" s="88" t="s">
        <v>854</v>
      </c>
    </row>
    <row r="1274" spans="1:3" outlineLevel="1">
      <c r="A1274" s="87">
        <v>45793</v>
      </c>
      <c r="B1274" s="213">
        <v>636053</v>
      </c>
      <c r="C1274" s="88" t="s">
        <v>471</v>
      </c>
    </row>
    <row r="1275" spans="1:3" outlineLevel="1">
      <c r="A1275" s="87">
        <v>45793</v>
      </c>
      <c r="B1275" s="213">
        <v>674998.5</v>
      </c>
      <c r="C1275" s="88" t="s">
        <v>855</v>
      </c>
    </row>
    <row r="1276" spans="1:3" outlineLevel="1">
      <c r="A1276" s="87">
        <v>45793</v>
      </c>
      <c r="B1276" s="213">
        <v>46200</v>
      </c>
      <c r="C1276" s="88" t="s">
        <v>856</v>
      </c>
    </row>
    <row r="1277" spans="1:3" outlineLevel="1">
      <c r="A1277" s="87">
        <v>45793</v>
      </c>
      <c r="B1277" s="213">
        <v>255500</v>
      </c>
      <c r="C1277" s="88" t="s">
        <v>857</v>
      </c>
    </row>
    <row r="1278" spans="1:3" outlineLevel="1">
      <c r="A1278" s="87">
        <v>45793</v>
      </c>
      <c r="B1278" s="213">
        <v>36398.230000000003</v>
      </c>
      <c r="C1278" s="88" t="s">
        <v>858</v>
      </c>
    </row>
    <row r="1279" spans="1:3" outlineLevel="1">
      <c r="A1279" s="87">
        <v>45793</v>
      </c>
      <c r="B1279" s="213">
        <v>153636.89000000001</v>
      </c>
      <c r="C1279" s="88" t="s">
        <v>859</v>
      </c>
    </row>
    <row r="1280" spans="1:3" outlineLevel="1">
      <c r="A1280" s="87">
        <v>45793</v>
      </c>
      <c r="B1280" s="213">
        <v>85223.09</v>
      </c>
      <c r="C1280" s="88" t="s">
        <v>574</v>
      </c>
    </row>
    <row r="1281" spans="1:3" outlineLevel="1">
      <c r="A1281" s="87">
        <v>45793</v>
      </c>
      <c r="B1281" s="213">
        <v>191939.64</v>
      </c>
      <c r="C1281" s="88" t="s">
        <v>488</v>
      </c>
    </row>
    <row r="1282" spans="1:3" outlineLevel="1">
      <c r="A1282" s="87">
        <v>45793</v>
      </c>
      <c r="B1282" s="213">
        <v>218410.96</v>
      </c>
      <c r="C1282" s="88" t="s">
        <v>315</v>
      </c>
    </row>
    <row r="1283" spans="1:3" outlineLevel="1">
      <c r="A1283" s="93">
        <v>45793</v>
      </c>
      <c r="B1283" s="216">
        <v>38250</v>
      </c>
      <c r="C1283" s="94" t="s">
        <v>860</v>
      </c>
    </row>
    <row r="1284" spans="1:3" outlineLevel="1">
      <c r="A1284" s="87">
        <v>45796</v>
      </c>
      <c r="B1284" s="213">
        <v>14937.48</v>
      </c>
      <c r="C1284" s="88" t="s">
        <v>861</v>
      </c>
    </row>
    <row r="1285" spans="1:3" outlineLevel="1">
      <c r="A1285" s="87">
        <v>45796</v>
      </c>
      <c r="B1285" s="213">
        <v>41500</v>
      </c>
      <c r="C1285" s="88" t="s">
        <v>862</v>
      </c>
    </row>
    <row r="1286" spans="1:3" outlineLevel="1">
      <c r="A1286" s="87">
        <v>45796</v>
      </c>
      <c r="B1286" s="213">
        <v>122140.8</v>
      </c>
      <c r="C1286" s="88" t="s">
        <v>863</v>
      </c>
    </row>
    <row r="1287" spans="1:3" outlineLevel="1">
      <c r="A1287" s="87">
        <v>45796</v>
      </c>
      <c r="B1287" s="213">
        <v>1329857.1399999999</v>
      </c>
      <c r="C1287" s="88" t="s">
        <v>864</v>
      </c>
    </row>
    <row r="1288" spans="1:3" outlineLevel="1">
      <c r="A1288" s="87">
        <v>45796</v>
      </c>
      <c r="B1288" s="213">
        <v>31200</v>
      </c>
      <c r="C1288" s="88" t="s">
        <v>865</v>
      </c>
    </row>
    <row r="1289" spans="1:3" outlineLevel="1">
      <c r="A1289" s="87">
        <v>45796</v>
      </c>
      <c r="B1289" s="213">
        <v>24960</v>
      </c>
      <c r="C1289" s="88" t="s">
        <v>866</v>
      </c>
    </row>
    <row r="1290" spans="1:3" outlineLevel="1">
      <c r="A1290" s="87">
        <v>45796</v>
      </c>
      <c r="B1290" s="213">
        <v>12316.37</v>
      </c>
      <c r="C1290" s="88" t="s">
        <v>242</v>
      </c>
    </row>
    <row r="1291" spans="1:3" outlineLevel="1">
      <c r="A1291" s="87">
        <v>45796</v>
      </c>
      <c r="B1291" s="213">
        <v>53671.199999999997</v>
      </c>
      <c r="C1291" s="88" t="s">
        <v>867</v>
      </c>
    </row>
    <row r="1292" spans="1:3" outlineLevel="1">
      <c r="A1292" s="87">
        <v>45796</v>
      </c>
      <c r="B1292" s="213">
        <v>70350</v>
      </c>
      <c r="C1292" s="88" t="s">
        <v>342</v>
      </c>
    </row>
    <row r="1293" spans="1:3" outlineLevel="1">
      <c r="A1293" s="87">
        <v>45796</v>
      </c>
      <c r="B1293" s="213">
        <v>306000</v>
      </c>
      <c r="C1293" s="88" t="s">
        <v>634</v>
      </c>
    </row>
    <row r="1294" spans="1:3" outlineLevel="1">
      <c r="A1294" s="87">
        <v>45796</v>
      </c>
      <c r="B1294" s="213">
        <v>96800</v>
      </c>
      <c r="C1294" s="88" t="s">
        <v>573</v>
      </c>
    </row>
    <row r="1295" spans="1:3" outlineLevel="1">
      <c r="A1295" s="87">
        <v>45796</v>
      </c>
      <c r="B1295" s="213">
        <v>362950</v>
      </c>
      <c r="C1295" s="88" t="s">
        <v>868</v>
      </c>
    </row>
    <row r="1296" spans="1:3" outlineLevel="1">
      <c r="A1296" s="87">
        <v>45796</v>
      </c>
      <c r="B1296" s="213">
        <v>467840</v>
      </c>
      <c r="C1296" s="88" t="s">
        <v>869</v>
      </c>
    </row>
    <row r="1297" spans="1:3" outlineLevel="1">
      <c r="A1297" s="87">
        <v>45796</v>
      </c>
      <c r="B1297" s="213">
        <v>469625</v>
      </c>
      <c r="C1297" s="88" t="s">
        <v>870</v>
      </c>
    </row>
    <row r="1298" spans="1:3" outlineLevel="1">
      <c r="A1298" s="87">
        <v>45796</v>
      </c>
      <c r="B1298" s="213">
        <v>588625</v>
      </c>
      <c r="C1298" s="88" t="s">
        <v>871</v>
      </c>
    </row>
    <row r="1299" spans="1:3" outlineLevel="1">
      <c r="A1299" s="87">
        <v>45796</v>
      </c>
      <c r="B1299" s="213">
        <v>902700</v>
      </c>
      <c r="C1299" s="88" t="s">
        <v>872</v>
      </c>
    </row>
    <row r="1300" spans="1:3" outlineLevel="1">
      <c r="A1300" s="87">
        <v>45796</v>
      </c>
      <c r="B1300" s="213">
        <v>183532.79999999999</v>
      </c>
      <c r="C1300" s="88" t="s">
        <v>137</v>
      </c>
    </row>
    <row r="1301" spans="1:3" outlineLevel="1">
      <c r="A1301" s="87">
        <v>45798</v>
      </c>
      <c r="B1301" s="213">
        <v>16870.3</v>
      </c>
      <c r="C1301" s="88" t="s">
        <v>873</v>
      </c>
    </row>
    <row r="1302" spans="1:3" outlineLevel="1">
      <c r="A1302" s="87">
        <v>45798</v>
      </c>
      <c r="B1302" s="213">
        <v>50490.95</v>
      </c>
      <c r="C1302" s="88" t="s">
        <v>874</v>
      </c>
    </row>
    <row r="1303" spans="1:3" outlineLevel="1">
      <c r="A1303" s="87">
        <v>45798</v>
      </c>
      <c r="B1303" s="213">
        <v>162854.39999999999</v>
      </c>
      <c r="C1303" s="88" t="s">
        <v>875</v>
      </c>
    </row>
    <row r="1304" spans="1:3" outlineLevel="1">
      <c r="A1304" s="87">
        <v>45798</v>
      </c>
      <c r="B1304" s="213">
        <v>91171.33</v>
      </c>
      <c r="C1304" s="88" t="s">
        <v>876</v>
      </c>
    </row>
    <row r="1305" spans="1:3" outlineLevel="1">
      <c r="A1305" s="87">
        <v>45798</v>
      </c>
      <c r="B1305" s="213">
        <v>46009.7</v>
      </c>
      <c r="C1305" s="88" t="s">
        <v>405</v>
      </c>
    </row>
    <row r="1306" spans="1:3" outlineLevel="1">
      <c r="A1306" s="87">
        <v>45798</v>
      </c>
      <c r="B1306" s="213">
        <v>46009.7</v>
      </c>
      <c r="C1306" s="88" t="s">
        <v>128</v>
      </c>
    </row>
    <row r="1307" spans="1:3" outlineLevel="1">
      <c r="A1307" s="87">
        <v>45798</v>
      </c>
      <c r="B1307" s="213">
        <v>848802.72</v>
      </c>
      <c r="C1307" s="88" t="s">
        <v>877</v>
      </c>
    </row>
    <row r="1308" spans="1:3" outlineLevel="1">
      <c r="A1308" s="87">
        <v>45798</v>
      </c>
      <c r="B1308" s="213">
        <v>88654.68</v>
      </c>
      <c r="C1308" s="88" t="s">
        <v>877</v>
      </c>
    </row>
    <row r="1309" spans="1:3" outlineLevel="1">
      <c r="A1309" s="87">
        <v>45798</v>
      </c>
      <c r="B1309" s="213">
        <v>2601112.56</v>
      </c>
      <c r="C1309" s="88" t="s">
        <v>878</v>
      </c>
    </row>
    <row r="1310" spans="1:3" outlineLevel="1">
      <c r="A1310" s="87">
        <v>45798</v>
      </c>
      <c r="B1310" s="213">
        <v>1936860</v>
      </c>
      <c r="C1310" s="88" t="s">
        <v>879</v>
      </c>
    </row>
    <row r="1311" spans="1:3" outlineLevel="1">
      <c r="A1311" s="87">
        <v>45798</v>
      </c>
      <c r="B1311" s="213">
        <v>42470</v>
      </c>
      <c r="C1311" s="88" t="s">
        <v>880</v>
      </c>
    </row>
    <row r="1312" spans="1:3" outlineLevel="1">
      <c r="A1312" s="87">
        <v>45798</v>
      </c>
      <c r="B1312" s="213">
        <v>40912</v>
      </c>
      <c r="C1312" s="88" t="s">
        <v>881</v>
      </c>
    </row>
    <row r="1313" spans="1:3" outlineLevel="1">
      <c r="A1313" s="87">
        <v>45798</v>
      </c>
      <c r="B1313" s="213">
        <v>13417</v>
      </c>
      <c r="C1313" s="88" t="s">
        <v>882</v>
      </c>
    </row>
    <row r="1314" spans="1:3" outlineLevel="1">
      <c r="A1314" s="87">
        <v>45798</v>
      </c>
      <c r="B1314" s="213">
        <v>55887</v>
      </c>
      <c r="C1314" s="88" t="s">
        <v>883</v>
      </c>
    </row>
    <row r="1315" spans="1:3" outlineLevel="1">
      <c r="A1315" s="87">
        <v>45798</v>
      </c>
      <c r="B1315" s="213">
        <v>25300</v>
      </c>
      <c r="C1315" s="88" t="s">
        <v>884</v>
      </c>
    </row>
    <row r="1316" spans="1:3" outlineLevel="1">
      <c r="A1316" s="87">
        <v>45798</v>
      </c>
      <c r="B1316" s="213">
        <v>636053</v>
      </c>
      <c r="C1316" s="88" t="s">
        <v>471</v>
      </c>
    </row>
    <row r="1317" spans="1:3" outlineLevel="1">
      <c r="A1317" s="89">
        <v>45798</v>
      </c>
      <c r="B1317" s="214">
        <v>134200</v>
      </c>
      <c r="C1317" s="90" t="s">
        <v>885</v>
      </c>
    </row>
    <row r="1318" spans="1:3" outlineLevel="1">
      <c r="A1318" s="87">
        <v>45798</v>
      </c>
      <c r="B1318" s="213">
        <v>70350</v>
      </c>
      <c r="C1318" s="88" t="s">
        <v>342</v>
      </c>
    </row>
    <row r="1319" spans="1:3" outlineLevel="1">
      <c r="A1319" s="87">
        <v>45798</v>
      </c>
      <c r="B1319" s="213">
        <v>10300</v>
      </c>
      <c r="C1319" s="88" t="s">
        <v>886</v>
      </c>
    </row>
    <row r="1320" spans="1:3" outlineLevel="1">
      <c r="A1320" s="87">
        <v>45798</v>
      </c>
      <c r="B1320" s="213">
        <v>191939.64</v>
      </c>
      <c r="C1320" s="88" t="s">
        <v>488</v>
      </c>
    </row>
    <row r="1321" spans="1:3" outlineLevel="1">
      <c r="A1321" s="87">
        <v>45798</v>
      </c>
      <c r="B1321" s="213">
        <v>135660</v>
      </c>
      <c r="C1321" s="88" t="s">
        <v>887</v>
      </c>
    </row>
    <row r="1322" spans="1:3" outlineLevel="1">
      <c r="A1322" s="87">
        <v>45800</v>
      </c>
      <c r="B1322" s="213">
        <v>49950</v>
      </c>
      <c r="C1322" s="88" t="s">
        <v>888</v>
      </c>
    </row>
    <row r="1323" spans="1:3" outlineLevel="1">
      <c r="A1323" s="87">
        <v>45800</v>
      </c>
      <c r="B1323" s="213">
        <v>1058</v>
      </c>
      <c r="C1323" s="88" t="s">
        <v>889</v>
      </c>
    </row>
    <row r="1324" spans="1:3" outlineLevel="1">
      <c r="A1324" s="87">
        <v>45800</v>
      </c>
      <c r="B1324" s="213">
        <v>23004.85</v>
      </c>
      <c r="C1324" s="88" t="s">
        <v>128</v>
      </c>
    </row>
    <row r="1325" spans="1:3" outlineLevel="1">
      <c r="A1325" s="87">
        <v>45800</v>
      </c>
      <c r="B1325" s="213">
        <v>5030.08</v>
      </c>
      <c r="C1325" s="88" t="s">
        <v>890</v>
      </c>
    </row>
    <row r="1326" spans="1:3" outlineLevel="1">
      <c r="A1326" s="87">
        <v>45800</v>
      </c>
      <c r="B1326" s="213">
        <v>3780</v>
      </c>
      <c r="C1326" s="88" t="s">
        <v>891</v>
      </c>
    </row>
    <row r="1327" spans="1:3" outlineLevel="1">
      <c r="A1327" s="87">
        <v>45800</v>
      </c>
      <c r="B1327" s="213">
        <v>19896</v>
      </c>
      <c r="C1327" s="88" t="s">
        <v>892</v>
      </c>
    </row>
    <row r="1328" spans="1:3" outlineLevel="1">
      <c r="A1328" s="87">
        <v>45800</v>
      </c>
      <c r="B1328" s="213">
        <v>306000</v>
      </c>
      <c r="C1328" s="88" t="s">
        <v>634</v>
      </c>
    </row>
    <row r="1329" spans="1:3" outlineLevel="1">
      <c r="A1329" s="87">
        <v>45800</v>
      </c>
      <c r="B1329" s="213">
        <v>199000</v>
      </c>
      <c r="C1329" s="88" t="s">
        <v>893</v>
      </c>
    </row>
    <row r="1330" spans="1:3" outlineLevel="1">
      <c r="A1330" s="87">
        <v>45800</v>
      </c>
      <c r="B1330" s="213">
        <v>17498.91</v>
      </c>
      <c r="C1330" s="88" t="s">
        <v>164</v>
      </c>
    </row>
    <row r="1331" spans="1:3" outlineLevel="1">
      <c r="A1331" s="87">
        <v>45800</v>
      </c>
      <c r="B1331" s="213">
        <v>59000</v>
      </c>
      <c r="C1331" s="88" t="s">
        <v>894</v>
      </c>
    </row>
    <row r="1332" spans="1:3" outlineLevel="1">
      <c r="A1332" s="87">
        <v>45800</v>
      </c>
      <c r="B1332" s="213">
        <v>193600</v>
      </c>
      <c r="C1332" s="88" t="s">
        <v>573</v>
      </c>
    </row>
    <row r="1333" spans="1:3" outlineLevel="1">
      <c r="A1333" s="87">
        <v>45800</v>
      </c>
      <c r="B1333" s="213">
        <v>32237</v>
      </c>
      <c r="C1333" s="88" t="s">
        <v>895</v>
      </c>
    </row>
    <row r="1334" spans="1:3" outlineLevel="1">
      <c r="A1334" s="87">
        <v>45800</v>
      </c>
      <c r="B1334" s="213">
        <v>26200</v>
      </c>
      <c r="C1334" s="88" t="s">
        <v>896</v>
      </c>
    </row>
    <row r="1335" spans="1:3" outlineLevel="1">
      <c r="A1335" s="87">
        <v>45800</v>
      </c>
      <c r="B1335" s="213">
        <v>650000</v>
      </c>
      <c r="C1335" s="88" t="s">
        <v>897</v>
      </c>
    </row>
    <row r="1336" spans="1:3" outlineLevel="1">
      <c r="A1336" s="87">
        <v>45800</v>
      </c>
      <c r="B1336" s="213">
        <v>709750</v>
      </c>
      <c r="C1336" s="88" t="s">
        <v>898</v>
      </c>
    </row>
    <row r="1337" spans="1:3" outlineLevel="1">
      <c r="A1337" s="87">
        <v>45800</v>
      </c>
      <c r="B1337" s="213">
        <v>849235</v>
      </c>
      <c r="C1337" s="88" t="s">
        <v>899</v>
      </c>
    </row>
    <row r="1338" spans="1:3" outlineLevel="1">
      <c r="A1338" s="87">
        <v>45800</v>
      </c>
      <c r="B1338" s="213">
        <v>351050</v>
      </c>
      <c r="C1338" s="88" t="s">
        <v>900</v>
      </c>
    </row>
    <row r="1339" spans="1:3" outlineLevel="1">
      <c r="A1339" s="87">
        <v>45800</v>
      </c>
      <c r="B1339" s="213">
        <v>157080</v>
      </c>
      <c r="C1339" s="88" t="s">
        <v>901</v>
      </c>
    </row>
    <row r="1340" spans="1:3" outlineLevel="1">
      <c r="A1340" s="87">
        <v>45800</v>
      </c>
      <c r="B1340" s="213">
        <v>11422</v>
      </c>
      <c r="C1340" s="88" t="s">
        <v>902</v>
      </c>
    </row>
    <row r="1341" spans="1:3" outlineLevel="1">
      <c r="A1341" s="87">
        <v>45800</v>
      </c>
      <c r="B1341" s="213">
        <v>252700</v>
      </c>
      <c r="C1341" s="88" t="s">
        <v>903</v>
      </c>
    </row>
    <row r="1342" spans="1:3" outlineLevel="1">
      <c r="A1342" s="87">
        <v>45800</v>
      </c>
      <c r="B1342" s="213">
        <v>161465</v>
      </c>
      <c r="C1342" s="88" t="s">
        <v>904</v>
      </c>
    </row>
    <row r="1343" spans="1:3" ht="16.05" customHeight="1" outlineLevel="1">
      <c r="A1343" s="93">
        <v>45800</v>
      </c>
      <c r="B1343" s="216">
        <v>992050.08</v>
      </c>
      <c r="C1343" s="95" t="s">
        <v>905</v>
      </c>
    </row>
    <row r="1344" spans="1:3" outlineLevel="1">
      <c r="A1344" s="87">
        <v>45800</v>
      </c>
      <c r="B1344" s="216">
        <v>62500</v>
      </c>
      <c r="C1344" s="95" t="s">
        <v>906</v>
      </c>
    </row>
    <row r="1345" spans="1:3" outlineLevel="1">
      <c r="A1345" s="87">
        <v>45800</v>
      </c>
      <c r="B1345" s="215">
        <v>1828297.96</v>
      </c>
      <c r="C1345" s="91" t="s">
        <v>907</v>
      </c>
    </row>
    <row r="1346" spans="1:3" outlineLevel="1">
      <c r="A1346" s="87">
        <v>45800</v>
      </c>
      <c r="B1346" s="213">
        <v>2797704</v>
      </c>
      <c r="C1346" s="88" t="s">
        <v>908</v>
      </c>
    </row>
    <row r="1347" spans="1:3" outlineLevel="1">
      <c r="A1347" s="87">
        <v>45803</v>
      </c>
      <c r="B1347" s="213">
        <v>42878.93</v>
      </c>
      <c r="C1347" s="88" t="s">
        <v>909</v>
      </c>
    </row>
    <row r="1348" spans="1:3" outlineLevel="1">
      <c r="A1348" s="87">
        <v>45803</v>
      </c>
      <c r="B1348" s="213">
        <v>141408.5</v>
      </c>
      <c r="C1348" s="88" t="s">
        <v>910</v>
      </c>
    </row>
    <row r="1349" spans="1:3" outlineLevel="1">
      <c r="A1349" s="87">
        <v>45803</v>
      </c>
      <c r="B1349" s="213">
        <v>18309.5</v>
      </c>
      <c r="C1349" s="88" t="s">
        <v>552</v>
      </c>
    </row>
    <row r="1350" spans="1:3" outlineLevel="1">
      <c r="A1350" s="87">
        <v>45803</v>
      </c>
      <c r="B1350" s="213">
        <v>165880</v>
      </c>
      <c r="C1350" s="88" t="s">
        <v>762</v>
      </c>
    </row>
    <row r="1351" spans="1:3" outlineLevel="1">
      <c r="A1351" s="87">
        <v>45803</v>
      </c>
      <c r="B1351" s="213">
        <v>190463</v>
      </c>
      <c r="C1351" s="88" t="s">
        <v>911</v>
      </c>
    </row>
    <row r="1352" spans="1:3" outlineLevel="1">
      <c r="A1352" s="87">
        <v>45803</v>
      </c>
      <c r="B1352" s="213">
        <v>15166.39</v>
      </c>
      <c r="C1352" s="88" t="s">
        <v>912</v>
      </c>
    </row>
    <row r="1353" spans="1:3" outlineLevel="1">
      <c r="A1353" s="87">
        <v>45803</v>
      </c>
      <c r="B1353" s="213">
        <v>12644</v>
      </c>
      <c r="C1353" s="88" t="s">
        <v>913</v>
      </c>
    </row>
    <row r="1354" spans="1:3" outlineLevel="1">
      <c r="A1354" s="87">
        <v>45803</v>
      </c>
      <c r="B1354" s="213">
        <v>183532.79999999999</v>
      </c>
      <c r="C1354" s="88" t="s">
        <v>140</v>
      </c>
    </row>
    <row r="1355" spans="1:3" outlineLevel="1">
      <c r="A1355" s="87">
        <v>45803</v>
      </c>
      <c r="B1355" s="213">
        <v>72600</v>
      </c>
      <c r="C1355" s="88" t="s">
        <v>914</v>
      </c>
    </row>
    <row r="1356" spans="1:3" outlineLevel="1">
      <c r="A1356" s="87">
        <v>45803</v>
      </c>
      <c r="B1356" s="213">
        <v>91766.399999999994</v>
      </c>
      <c r="C1356" s="88" t="s">
        <v>140</v>
      </c>
    </row>
    <row r="1357" spans="1:3" outlineLevel="1">
      <c r="A1357" s="87">
        <v>45805</v>
      </c>
      <c r="B1357" s="213">
        <v>153781.07</v>
      </c>
      <c r="C1357" s="88" t="s">
        <v>575</v>
      </c>
    </row>
    <row r="1358" spans="1:3" outlineLevel="1">
      <c r="A1358" s="87">
        <v>45805</v>
      </c>
      <c r="B1358" s="213">
        <v>153781.07</v>
      </c>
      <c r="C1358" s="88" t="s">
        <v>915</v>
      </c>
    </row>
    <row r="1359" spans="1:3" outlineLevel="1">
      <c r="A1359" s="87">
        <v>45805</v>
      </c>
      <c r="B1359" s="213">
        <v>4895990</v>
      </c>
      <c r="C1359" s="88" t="s">
        <v>916</v>
      </c>
    </row>
    <row r="1360" spans="1:3" outlineLevel="1">
      <c r="A1360" s="87">
        <v>45805</v>
      </c>
      <c r="B1360" s="215">
        <v>1477801.68</v>
      </c>
      <c r="C1360" s="91" t="s">
        <v>117</v>
      </c>
    </row>
    <row r="1361" spans="1:3" outlineLevel="1">
      <c r="A1361" s="87">
        <v>45805</v>
      </c>
      <c r="B1361" s="213">
        <v>3742.37</v>
      </c>
      <c r="C1361" s="88" t="s">
        <v>917</v>
      </c>
    </row>
    <row r="1362" spans="1:3" outlineLevel="1">
      <c r="A1362" s="87">
        <v>45805</v>
      </c>
      <c r="B1362" s="213">
        <v>69995</v>
      </c>
      <c r="C1362" s="88" t="s">
        <v>918</v>
      </c>
    </row>
    <row r="1363" spans="1:3" outlineLevel="1">
      <c r="A1363" s="87">
        <v>45805</v>
      </c>
      <c r="B1363" s="213">
        <v>102000</v>
      </c>
      <c r="C1363" s="88" t="s">
        <v>919</v>
      </c>
    </row>
    <row r="1364" spans="1:3" outlineLevel="1">
      <c r="A1364" s="87">
        <v>45805</v>
      </c>
      <c r="B1364" s="213">
        <v>29375.1</v>
      </c>
      <c r="C1364" s="88" t="s">
        <v>920</v>
      </c>
    </row>
    <row r="1365" spans="1:3" outlineLevel="1">
      <c r="A1365" s="87">
        <v>45805</v>
      </c>
      <c r="B1365" s="213">
        <v>35519</v>
      </c>
      <c r="C1365" s="88" t="s">
        <v>552</v>
      </c>
    </row>
    <row r="1366" spans="1:3" outlineLevel="1">
      <c r="A1366" s="87">
        <v>45805</v>
      </c>
      <c r="B1366" s="213">
        <v>58850</v>
      </c>
      <c r="C1366" s="88" t="s">
        <v>451</v>
      </c>
    </row>
    <row r="1367" spans="1:3" outlineLevel="1">
      <c r="A1367" s="87">
        <v>45805</v>
      </c>
      <c r="B1367" s="213">
        <v>102000</v>
      </c>
      <c r="C1367" s="88" t="s">
        <v>234</v>
      </c>
    </row>
    <row r="1368" spans="1:3" outlineLevel="1">
      <c r="A1368" s="87">
        <v>45805</v>
      </c>
      <c r="B1368" s="213">
        <v>306000</v>
      </c>
      <c r="C1368" s="88" t="s">
        <v>234</v>
      </c>
    </row>
    <row r="1369" spans="1:3" outlineLevel="1">
      <c r="A1369" s="87">
        <v>45805</v>
      </c>
      <c r="B1369" s="213">
        <v>306000</v>
      </c>
      <c r="C1369" s="88" t="s">
        <v>234</v>
      </c>
    </row>
    <row r="1370" spans="1:3" outlineLevel="1">
      <c r="A1370" s="87">
        <v>45805</v>
      </c>
      <c r="B1370" s="213">
        <v>102000</v>
      </c>
      <c r="C1370" s="88" t="s">
        <v>635</v>
      </c>
    </row>
    <row r="1371" spans="1:3" outlineLevel="1">
      <c r="A1371" s="87">
        <v>45805</v>
      </c>
      <c r="B1371" s="213">
        <v>1926615</v>
      </c>
      <c r="C1371" s="88" t="s">
        <v>921</v>
      </c>
    </row>
    <row r="1372" spans="1:3" outlineLevel="1">
      <c r="A1372" s="87">
        <v>45805</v>
      </c>
      <c r="B1372" s="213">
        <v>17498.91</v>
      </c>
      <c r="C1372" s="88" t="s">
        <v>164</v>
      </c>
    </row>
    <row r="1373" spans="1:3" outlineLevel="1">
      <c r="A1373" s="87">
        <v>45805</v>
      </c>
      <c r="B1373" s="213">
        <v>1346730</v>
      </c>
      <c r="C1373" s="88" t="s">
        <v>922</v>
      </c>
    </row>
    <row r="1374" spans="1:3" ht="20.399999999999999" outlineLevel="1">
      <c r="A1374" s="87">
        <v>45805</v>
      </c>
      <c r="B1374" s="213">
        <v>6950000</v>
      </c>
      <c r="C1374" s="96" t="s">
        <v>588</v>
      </c>
    </row>
    <row r="1375" spans="1:3" outlineLevel="1">
      <c r="A1375" s="87">
        <v>45805</v>
      </c>
      <c r="B1375" s="213">
        <v>1833333.33</v>
      </c>
      <c r="C1375" s="96" t="s">
        <v>217</v>
      </c>
    </row>
    <row r="1376" spans="1:3" outlineLevel="1">
      <c r="A1376" s="87">
        <v>45807</v>
      </c>
      <c r="B1376" s="213">
        <v>350290</v>
      </c>
      <c r="C1376" s="88" t="s">
        <v>923</v>
      </c>
    </row>
    <row r="1377" spans="1:3" outlineLevel="1">
      <c r="A1377" s="87">
        <v>45807</v>
      </c>
      <c r="B1377" s="213">
        <v>41500</v>
      </c>
      <c r="C1377" s="88" t="s">
        <v>924</v>
      </c>
    </row>
    <row r="1378" spans="1:3" outlineLevel="1">
      <c r="A1378" s="87">
        <v>45807</v>
      </c>
      <c r="B1378" s="213">
        <v>17400</v>
      </c>
      <c r="C1378" s="88" t="s">
        <v>925</v>
      </c>
    </row>
    <row r="1379" spans="1:3" outlineLevel="1">
      <c r="A1379" s="87">
        <v>45807</v>
      </c>
      <c r="B1379" s="213">
        <v>1635209.82</v>
      </c>
      <c r="C1379" s="88" t="s">
        <v>926</v>
      </c>
    </row>
    <row r="1380" spans="1:3" outlineLevel="1">
      <c r="A1380" s="87">
        <v>45807</v>
      </c>
      <c r="B1380" s="213">
        <v>92019.4</v>
      </c>
      <c r="C1380" s="88" t="s">
        <v>382</v>
      </c>
    </row>
    <row r="1381" spans="1:3" outlineLevel="1">
      <c r="A1381" s="87">
        <v>45807</v>
      </c>
      <c r="B1381" s="213">
        <v>115930</v>
      </c>
      <c r="C1381" s="88" t="s">
        <v>927</v>
      </c>
    </row>
    <row r="1382" spans="1:3" outlineLevel="1">
      <c r="A1382" s="87">
        <v>45807</v>
      </c>
      <c r="B1382" s="213">
        <v>120000</v>
      </c>
      <c r="C1382" s="88" t="s">
        <v>928</v>
      </c>
    </row>
    <row r="1383" spans="1:3" outlineLevel="1">
      <c r="A1383" s="87">
        <v>45807</v>
      </c>
      <c r="B1383" s="213">
        <v>151200</v>
      </c>
      <c r="C1383" s="88" t="s">
        <v>929</v>
      </c>
    </row>
    <row r="1384" spans="1:3" outlineLevel="1">
      <c r="A1384" s="87">
        <v>45807</v>
      </c>
      <c r="B1384" s="213">
        <v>84940</v>
      </c>
      <c r="C1384" s="88" t="s">
        <v>930</v>
      </c>
    </row>
    <row r="1385" spans="1:3" outlineLevel="1">
      <c r="A1385" s="87">
        <v>45807</v>
      </c>
      <c r="B1385" s="213">
        <v>47854.8</v>
      </c>
      <c r="C1385" s="88" t="s">
        <v>931</v>
      </c>
    </row>
    <row r="1386" spans="1:3" outlineLevel="1">
      <c r="A1386" s="87">
        <v>45807</v>
      </c>
      <c r="B1386" s="213">
        <v>92618.3</v>
      </c>
      <c r="C1386" s="88" t="s">
        <v>932</v>
      </c>
    </row>
    <row r="1387" spans="1:3" outlineLevel="1">
      <c r="A1387" s="87">
        <v>45807</v>
      </c>
      <c r="B1387" s="213">
        <v>74509.649999999994</v>
      </c>
      <c r="C1387" s="88" t="s">
        <v>933</v>
      </c>
    </row>
    <row r="1388" spans="1:3" outlineLevel="1">
      <c r="A1388" s="87">
        <v>45807</v>
      </c>
      <c r="B1388" s="213">
        <v>66080</v>
      </c>
      <c r="C1388" s="88" t="s">
        <v>934</v>
      </c>
    </row>
    <row r="1389" spans="1:3" outlineLevel="1">
      <c r="A1389" s="87">
        <v>45807</v>
      </c>
      <c r="B1389" s="213">
        <v>102000</v>
      </c>
      <c r="C1389" s="88" t="s">
        <v>634</v>
      </c>
    </row>
    <row r="1390" spans="1:3" outlineLevel="1">
      <c r="A1390" s="87">
        <v>45807</v>
      </c>
      <c r="B1390" s="213">
        <v>306000</v>
      </c>
      <c r="C1390" s="88" t="s">
        <v>634</v>
      </c>
    </row>
    <row r="1391" spans="1:3" outlineLevel="1">
      <c r="A1391" s="87">
        <v>45807</v>
      </c>
      <c r="B1391" s="213">
        <v>188928</v>
      </c>
      <c r="C1391" s="88" t="s">
        <v>709</v>
      </c>
    </row>
    <row r="1392" spans="1:3" outlineLevel="1">
      <c r="A1392" s="87">
        <v>45807</v>
      </c>
      <c r="B1392" s="213">
        <v>275251.20000000001</v>
      </c>
      <c r="C1392" s="88" t="s">
        <v>935</v>
      </c>
    </row>
    <row r="1393" spans="1:4" outlineLevel="1">
      <c r="A1393" s="87">
        <v>45807</v>
      </c>
      <c r="B1393" s="213">
        <v>218410.96</v>
      </c>
      <c r="C1393" s="88" t="s">
        <v>131</v>
      </c>
    </row>
    <row r="1394" spans="1:4" outlineLevel="1">
      <c r="A1394" s="87">
        <v>45807</v>
      </c>
      <c r="B1394" s="213">
        <v>2097912.96</v>
      </c>
      <c r="C1394" s="88" t="s">
        <v>434</v>
      </c>
    </row>
    <row r="1395" spans="1:4" outlineLevel="1">
      <c r="A1395" s="87">
        <v>45807</v>
      </c>
      <c r="B1395" s="213">
        <v>93900</v>
      </c>
      <c r="C1395" s="88" t="s">
        <v>936</v>
      </c>
    </row>
    <row r="1396" spans="1:4" outlineLevel="1">
      <c r="A1396" s="87">
        <v>45807</v>
      </c>
      <c r="B1396" s="213">
        <v>341955</v>
      </c>
      <c r="C1396" s="88" t="s">
        <v>937</v>
      </c>
    </row>
    <row r="1397" spans="1:4" outlineLevel="1">
      <c r="A1397" s="87">
        <v>45807</v>
      </c>
      <c r="B1397" s="213">
        <v>345100</v>
      </c>
      <c r="C1397" s="88" t="s">
        <v>938</v>
      </c>
    </row>
    <row r="1398" spans="1:4" outlineLevel="1">
      <c r="A1398" s="87">
        <v>45807</v>
      </c>
      <c r="B1398" s="213">
        <v>10695.9</v>
      </c>
      <c r="C1398" s="88" t="s">
        <v>939</v>
      </c>
    </row>
    <row r="1399" spans="1:4" outlineLevel="1">
      <c r="A1399" s="93">
        <v>45807</v>
      </c>
      <c r="B1399" s="216">
        <v>110640.37</v>
      </c>
      <c r="C1399" s="94" t="s">
        <v>940</v>
      </c>
    </row>
    <row r="1400" spans="1:4" outlineLevel="1">
      <c r="A1400" s="87">
        <v>45789</v>
      </c>
      <c r="B1400" s="213">
        <v>20000</v>
      </c>
      <c r="C1400" s="97" t="s">
        <v>941</v>
      </c>
    </row>
    <row r="1401" spans="1:4" outlineLevel="1">
      <c r="A1401" s="87">
        <v>45789</v>
      </c>
      <c r="B1401" s="213">
        <v>20000</v>
      </c>
      <c r="C1401" s="97" t="s">
        <v>942</v>
      </c>
    </row>
    <row r="1402" spans="1:4" outlineLevel="1">
      <c r="A1402" s="87">
        <v>45807</v>
      </c>
      <c r="B1402" s="215">
        <v>1093003.58</v>
      </c>
      <c r="C1402" s="91" t="s">
        <v>4</v>
      </c>
    </row>
    <row r="1403" spans="1:4" outlineLevel="1">
      <c r="A1403" s="87">
        <v>45807</v>
      </c>
      <c r="B1403" s="215">
        <v>422504.17</v>
      </c>
      <c r="C1403" s="91" t="s">
        <v>101</v>
      </c>
    </row>
    <row r="1404" spans="1:4" outlineLevel="1">
      <c r="A1404" s="87">
        <v>45807</v>
      </c>
      <c r="B1404" s="215">
        <v>351762.77</v>
      </c>
      <c r="C1404" s="91" t="s">
        <v>104</v>
      </c>
    </row>
    <row r="1405" spans="1:4" outlineLevel="1">
      <c r="A1405" s="87">
        <v>45807</v>
      </c>
      <c r="B1405" s="215">
        <v>512547.45</v>
      </c>
      <c r="C1405" s="91" t="s">
        <v>206</v>
      </c>
    </row>
    <row r="1406" spans="1:4" s="101" customFormat="1" outlineLevel="1">
      <c r="A1406" s="98">
        <v>45807</v>
      </c>
      <c r="B1406" s="217">
        <v>7653989.2699999996</v>
      </c>
      <c r="C1406" s="99" t="s">
        <v>577</v>
      </c>
      <c r="D1406" s="100"/>
    </row>
    <row r="1407" spans="1:4" outlineLevel="1">
      <c r="A1407" s="102"/>
      <c r="B1407" s="218">
        <f>SUM(B1203:B1406)</f>
        <v>86598594.799999967</v>
      </c>
      <c r="C1407" s="103" t="s">
        <v>943</v>
      </c>
    </row>
    <row r="1408" spans="1:4" s="32" customFormat="1" ht="14.55" customHeight="1">
      <c r="A1408" s="104">
        <v>45810</v>
      </c>
      <c r="B1408" s="219">
        <v>3075</v>
      </c>
      <c r="C1408" s="105" t="s">
        <v>944</v>
      </c>
      <c r="D1408" s="106"/>
    </row>
    <row r="1409" spans="1:4" s="32" customFormat="1" ht="14.55" customHeight="1">
      <c r="A1409" s="104">
        <v>45810</v>
      </c>
      <c r="B1409" s="219">
        <v>6000000</v>
      </c>
      <c r="C1409" s="105" t="s">
        <v>945</v>
      </c>
      <c r="D1409" s="106"/>
    </row>
    <row r="1410" spans="1:4" s="32" customFormat="1" ht="14.55" customHeight="1">
      <c r="A1410" s="104">
        <v>45810</v>
      </c>
      <c r="B1410" s="219">
        <v>4500000</v>
      </c>
      <c r="C1410" s="105" t="s">
        <v>946</v>
      </c>
      <c r="D1410" s="106"/>
    </row>
    <row r="1411" spans="1:4" s="32" customFormat="1" ht="14.55" customHeight="1">
      <c r="A1411" s="104">
        <v>45810</v>
      </c>
      <c r="B1411" s="219">
        <v>15000000</v>
      </c>
      <c r="C1411" s="105" t="s">
        <v>947</v>
      </c>
      <c r="D1411" s="106"/>
    </row>
    <row r="1412" spans="1:4" s="32" customFormat="1" ht="14.55" customHeight="1">
      <c r="A1412" s="104">
        <v>45810</v>
      </c>
      <c r="B1412" s="219">
        <v>96844.42</v>
      </c>
      <c r="C1412" s="105" t="s">
        <v>948</v>
      </c>
      <c r="D1412" s="106"/>
    </row>
    <row r="1413" spans="1:4" s="32" customFormat="1" ht="14.55" customHeight="1">
      <c r="A1413" s="104">
        <v>45810</v>
      </c>
      <c r="B1413" s="219">
        <v>3070</v>
      </c>
      <c r="C1413" s="105" t="s">
        <v>949</v>
      </c>
      <c r="D1413" s="106"/>
    </row>
    <row r="1414" spans="1:4" s="32" customFormat="1" ht="14.55" customHeight="1">
      <c r="A1414" s="104">
        <v>45810</v>
      </c>
      <c r="B1414" s="219">
        <v>2120</v>
      </c>
      <c r="C1414" s="105" t="s">
        <v>950</v>
      </c>
      <c r="D1414" s="106"/>
    </row>
    <row r="1415" spans="1:4" s="32" customFormat="1" ht="14.55" customHeight="1">
      <c r="A1415" s="104">
        <v>45810</v>
      </c>
      <c r="B1415" s="219">
        <v>3000</v>
      </c>
      <c r="C1415" s="105" t="s">
        <v>951</v>
      </c>
      <c r="D1415" s="106"/>
    </row>
    <row r="1416" spans="1:4" s="32" customFormat="1" ht="14.55" customHeight="1">
      <c r="A1416" s="104">
        <v>45810</v>
      </c>
      <c r="B1416" s="219">
        <v>1700</v>
      </c>
      <c r="C1416" s="105" t="s">
        <v>952</v>
      </c>
      <c r="D1416" s="106"/>
    </row>
    <row r="1417" spans="1:4" s="32" customFormat="1" ht="14.55" customHeight="1">
      <c r="A1417" s="104">
        <v>45810</v>
      </c>
      <c r="B1417" s="219">
        <v>164000</v>
      </c>
      <c r="C1417" s="105" t="s">
        <v>830</v>
      </c>
      <c r="D1417" s="106"/>
    </row>
    <row r="1418" spans="1:4" s="32" customFormat="1" ht="14.55" customHeight="1">
      <c r="A1418" s="104">
        <v>45810</v>
      </c>
      <c r="B1418" s="219">
        <v>79832</v>
      </c>
      <c r="C1418" s="105" t="s">
        <v>953</v>
      </c>
      <c r="D1418" s="106"/>
    </row>
    <row r="1419" spans="1:4" s="32" customFormat="1" ht="14.55" customHeight="1">
      <c r="A1419" s="104">
        <v>45810</v>
      </c>
      <c r="B1419" s="219">
        <v>24632.74</v>
      </c>
      <c r="C1419" s="105" t="s">
        <v>242</v>
      </c>
      <c r="D1419" s="106"/>
    </row>
    <row r="1420" spans="1:4" s="32" customFormat="1" ht="14.55" customHeight="1">
      <c r="A1420" s="104">
        <v>45810</v>
      </c>
      <c r="B1420" s="219">
        <v>49726.6</v>
      </c>
      <c r="C1420" s="105" t="s">
        <v>552</v>
      </c>
      <c r="D1420" s="106"/>
    </row>
    <row r="1421" spans="1:4" s="32" customFormat="1" ht="14.55" customHeight="1">
      <c r="A1421" s="104">
        <v>45810</v>
      </c>
      <c r="B1421" s="219">
        <v>3780</v>
      </c>
      <c r="C1421" s="105" t="s">
        <v>954</v>
      </c>
      <c r="D1421" s="106"/>
    </row>
    <row r="1422" spans="1:4" s="32" customFormat="1" ht="14.55" customHeight="1">
      <c r="A1422" s="104">
        <v>45810</v>
      </c>
      <c r="B1422" s="219">
        <v>408000</v>
      </c>
      <c r="C1422" s="105" t="s">
        <v>634</v>
      </c>
      <c r="D1422" s="106"/>
    </row>
    <row r="1423" spans="1:4" s="32" customFormat="1" ht="14.55" customHeight="1">
      <c r="A1423" s="104">
        <v>45810</v>
      </c>
      <c r="B1423" s="219">
        <v>59000</v>
      </c>
      <c r="C1423" s="105" t="s">
        <v>894</v>
      </c>
      <c r="D1423" s="106"/>
    </row>
    <row r="1424" spans="1:4" s="32" customFormat="1" ht="14.55" customHeight="1">
      <c r="A1424" s="104">
        <v>45810</v>
      </c>
      <c r="B1424" s="219">
        <v>96800</v>
      </c>
      <c r="C1424" s="105" t="s">
        <v>176</v>
      </c>
      <c r="D1424" s="106"/>
    </row>
    <row r="1425" spans="1:4" s="32" customFormat="1" ht="14.55" customHeight="1">
      <c r="A1425" s="104">
        <v>45810</v>
      </c>
      <c r="B1425" s="219">
        <v>108000</v>
      </c>
      <c r="C1425" s="105" t="s">
        <v>538</v>
      </c>
      <c r="D1425" s="106"/>
    </row>
    <row r="1426" spans="1:4" s="32" customFormat="1" ht="14.55" customHeight="1">
      <c r="A1426" s="104">
        <v>45810</v>
      </c>
      <c r="B1426" s="219">
        <v>6900</v>
      </c>
      <c r="C1426" s="105" t="s">
        <v>955</v>
      </c>
      <c r="D1426" s="106"/>
    </row>
    <row r="1427" spans="1:4" s="32" customFormat="1" ht="14.55" customHeight="1">
      <c r="A1427" s="104">
        <v>45810</v>
      </c>
      <c r="B1427" s="219">
        <v>31617.55</v>
      </c>
      <c r="C1427" s="105" t="s">
        <v>956</v>
      </c>
      <c r="D1427" s="106"/>
    </row>
    <row r="1428" spans="1:4" s="32" customFormat="1" ht="14.55" customHeight="1">
      <c r="A1428" s="104">
        <v>45812</v>
      </c>
      <c r="B1428" s="219">
        <v>1000000</v>
      </c>
      <c r="C1428" s="105" t="s">
        <v>957</v>
      </c>
      <c r="D1428" s="106"/>
    </row>
    <row r="1429" spans="1:4" s="32" customFormat="1" ht="14.55" customHeight="1">
      <c r="A1429" s="104">
        <v>45812</v>
      </c>
      <c r="B1429" s="219">
        <v>1200000</v>
      </c>
      <c r="C1429" s="105" t="s">
        <v>958</v>
      </c>
      <c r="D1429" s="106"/>
    </row>
    <row r="1430" spans="1:4" s="32" customFormat="1" ht="14.55" customHeight="1">
      <c r="A1430" s="104">
        <v>45812</v>
      </c>
      <c r="B1430" s="219">
        <v>3173.48</v>
      </c>
      <c r="C1430" s="105" t="s">
        <v>959</v>
      </c>
      <c r="D1430" s="106"/>
    </row>
    <row r="1431" spans="1:4" s="32" customFormat="1" ht="14.55" customHeight="1">
      <c r="A1431" s="104">
        <v>45812</v>
      </c>
      <c r="B1431" s="219">
        <v>6853809</v>
      </c>
      <c r="C1431" s="105" t="s">
        <v>960</v>
      </c>
      <c r="D1431" s="106"/>
    </row>
    <row r="1432" spans="1:4" s="32" customFormat="1" ht="14.55" customHeight="1">
      <c r="A1432" s="104">
        <v>45812</v>
      </c>
      <c r="B1432" s="219">
        <v>10941311.539999999</v>
      </c>
      <c r="C1432" s="105" t="s">
        <v>961</v>
      </c>
      <c r="D1432" s="106"/>
    </row>
    <row r="1433" spans="1:4" s="32" customFormat="1" ht="14.55" customHeight="1">
      <c r="A1433" s="104">
        <v>45812</v>
      </c>
      <c r="B1433" s="219">
        <v>57740.01</v>
      </c>
      <c r="C1433" s="105" t="s">
        <v>962</v>
      </c>
      <c r="D1433" s="106"/>
    </row>
    <row r="1434" spans="1:4" s="32" customFormat="1" ht="14.55" customHeight="1">
      <c r="A1434" s="104">
        <v>45812</v>
      </c>
      <c r="B1434" s="219">
        <v>48500</v>
      </c>
      <c r="C1434" s="105" t="s">
        <v>963</v>
      </c>
      <c r="D1434" s="106"/>
    </row>
    <row r="1435" spans="1:4" s="32" customFormat="1" ht="14.55" customHeight="1">
      <c r="A1435" s="104">
        <v>45812</v>
      </c>
      <c r="B1435" s="219">
        <v>497470.56</v>
      </c>
      <c r="C1435" s="105" t="s">
        <v>964</v>
      </c>
      <c r="D1435" s="106"/>
    </row>
    <row r="1436" spans="1:4" s="32" customFormat="1" ht="14.55" customHeight="1">
      <c r="A1436" s="104">
        <v>45812</v>
      </c>
      <c r="B1436" s="219">
        <v>168030.72</v>
      </c>
      <c r="C1436" s="105" t="s">
        <v>965</v>
      </c>
      <c r="D1436" s="106"/>
    </row>
    <row r="1437" spans="1:4" s="32" customFormat="1" ht="14.55" customHeight="1">
      <c r="A1437" s="104">
        <v>45812</v>
      </c>
      <c r="B1437" s="219">
        <v>989138.7</v>
      </c>
      <c r="C1437" s="105" t="s">
        <v>966</v>
      </c>
      <c r="D1437" s="106"/>
    </row>
    <row r="1438" spans="1:4" s="32" customFormat="1" ht="14.55" customHeight="1">
      <c r="A1438" s="104">
        <v>45812</v>
      </c>
      <c r="B1438" s="219">
        <v>1636300</v>
      </c>
      <c r="C1438" s="105" t="s">
        <v>966</v>
      </c>
      <c r="D1438" s="106"/>
    </row>
    <row r="1439" spans="1:4" s="32" customFormat="1" ht="14.55" customHeight="1">
      <c r="A1439" s="104">
        <v>45812</v>
      </c>
      <c r="B1439" s="219">
        <v>643010.59</v>
      </c>
      <c r="C1439" s="105" t="s">
        <v>967</v>
      </c>
      <c r="D1439" s="106"/>
    </row>
    <row r="1440" spans="1:4" s="32" customFormat="1" ht="14.55" customHeight="1">
      <c r="A1440" s="104">
        <v>45812</v>
      </c>
      <c r="B1440" s="219">
        <v>1296445.02</v>
      </c>
      <c r="C1440" s="105" t="s">
        <v>968</v>
      </c>
      <c r="D1440" s="106"/>
    </row>
    <row r="1441" spans="1:4" s="32" customFormat="1" ht="14.55" customHeight="1">
      <c r="A1441" s="104">
        <v>45812</v>
      </c>
      <c r="B1441" s="219">
        <v>1752271.56</v>
      </c>
      <c r="C1441" s="105" t="s">
        <v>968</v>
      </c>
      <c r="D1441" s="106"/>
    </row>
    <row r="1442" spans="1:4" s="32" customFormat="1" ht="14.55" customHeight="1">
      <c r="A1442" s="104">
        <v>45812</v>
      </c>
      <c r="B1442" s="219">
        <v>15900</v>
      </c>
      <c r="C1442" s="105" t="s">
        <v>969</v>
      </c>
      <c r="D1442" s="106"/>
    </row>
    <row r="1443" spans="1:4" s="32" customFormat="1" ht="14.55" customHeight="1">
      <c r="A1443" s="104">
        <v>45812</v>
      </c>
      <c r="B1443" s="219">
        <v>6000</v>
      </c>
      <c r="C1443" s="105" t="s">
        <v>970</v>
      </c>
      <c r="D1443" s="106"/>
    </row>
    <row r="1444" spans="1:4" s="32" customFormat="1" ht="14.55" customHeight="1">
      <c r="A1444" s="104">
        <v>45812</v>
      </c>
      <c r="B1444" s="219">
        <v>117550</v>
      </c>
      <c r="C1444" s="105" t="s">
        <v>971</v>
      </c>
      <c r="D1444" s="106"/>
    </row>
    <row r="1445" spans="1:4" s="32" customFormat="1" ht="14.55" customHeight="1">
      <c r="A1445" s="104">
        <v>45812</v>
      </c>
      <c r="B1445" s="219">
        <v>164000</v>
      </c>
      <c r="C1445" s="105" t="s">
        <v>972</v>
      </c>
      <c r="D1445" s="106"/>
    </row>
    <row r="1446" spans="1:4" s="32" customFormat="1" ht="14.55" customHeight="1">
      <c r="A1446" s="104">
        <v>45812</v>
      </c>
      <c r="B1446" s="219">
        <v>50733.87</v>
      </c>
      <c r="C1446" s="105" t="s">
        <v>973</v>
      </c>
      <c r="D1446" s="106"/>
    </row>
    <row r="1447" spans="1:4" s="32" customFormat="1" ht="14.55" customHeight="1">
      <c r="A1447" s="104">
        <v>45812</v>
      </c>
      <c r="B1447" s="219">
        <v>154130.74</v>
      </c>
      <c r="C1447" s="105" t="s">
        <v>974</v>
      </c>
      <c r="D1447" s="106"/>
    </row>
    <row r="1448" spans="1:4" s="32" customFormat="1" ht="14.55" customHeight="1">
      <c r="A1448" s="104">
        <v>45812</v>
      </c>
      <c r="B1448" s="219">
        <v>611235</v>
      </c>
      <c r="C1448" s="105" t="s">
        <v>975</v>
      </c>
      <c r="D1448" s="106"/>
    </row>
    <row r="1449" spans="1:4" s="32" customFormat="1" ht="14.55" customHeight="1">
      <c r="A1449" s="104">
        <v>45812</v>
      </c>
      <c r="B1449" s="219">
        <v>345100</v>
      </c>
      <c r="C1449" s="105" t="s">
        <v>976</v>
      </c>
      <c r="D1449" s="106"/>
    </row>
    <row r="1450" spans="1:4" s="32" customFormat="1" ht="14.55" customHeight="1">
      <c r="A1450" s="104">
        <v>45812</v>
      </c>
      <c r="B1450" s="219">
        <v>422365</v>
      </c>
      <c r="C1450" s="105" t="s">
        <v>977</v>
      </c>
      <c r="D1450" s="106"/>
    </row>
    <row r="1451" spans="1:4" s="32" customFormat="1" ht="14.55" customHeight="1">
      <c r="A1451" s="104">
        <v>45812</v>
      </c>
      <c r="B1451" s="219">
        <v>838015</v>
      </c>
      <c r="C1451" s="105" t="s">
        <v>978</v>
      </c>
      <c r="D1451" s="106"/>
    </row>
    <row r="1452" spans="1:4" s="32" customFormat="1" ht="14.55" customHeight="1">
      <c r="A1452" s="104">
        <v>45812</v>
      </c>
      <c r="B1452" s="219">
        <v>675274.41999999981</v>
      </c>
      <c r="C1452" s="105" t="s">
        <v>104</v>
      </c>
      <c r="D1452" s="106"/>
    </row>
    <row r="1453" spans="1:4" s="32" customFormat="1" ht="14.55" customHeight="1">
      <c r="A1453" s="104">
        <v>45812</v>
      </c>
      <c r="B1453" s="219">
        <v>27400</v>
      </c>
      <c r="C1453" s="105" t="s">
        <v>979</v>
      </c>
      <c r="D1453" s="106"/>
    </row>
    <row r="1454" spans="1:4" s="32" customFormat="1" ht="14.55" customHeight="1">
      <c r="A1454" s="104">
        <v>45812</v>
      </c>
      <c r="B1454" s="219">
        <v>3075</v>
      </c>
      <c r="C1454" s="105" t="s">
        <v>980</v>
      </c>
      <c r="D1454" s="106"/>
    </row>
    <row r="1455" spans="1:4" s="32" customFormat="1" ht="14.55" customHeight="1">
      <c r="A1455" s="104">
        <v>45814</v>
      </c>
      <c r="B1455" s="219">
        <v>92019.4</v>
      </c>
      <c r="C1455" s="105" t="s">
        <v>382</v>
      </c>
      <c r="D1455" s="106"/>
    </row>
    <row r="1456" spans="1:4" s="32" customFormat="1" ht="14.55" customHeight="1">
      <c r="A1456" s="104">
        <v>45814</v>
      </c>
      <c r="B1456" s="219">
        <v>92019.4</v>
      </c>
      <c r="C1456" s="105" t="s">
        <v>405</v>
      </c>
      <c r="D1456" s="106"/>
    </row>
    <row r="1457" spans="1:4" s="32" customFormat="1" ht="14.55" customHeight="1">
      <c r="A1457" s="104">
        <v>45814</v>
      </c>
      <c r="B1457" s="219">
        <v>2680324</v>
      </c>
      <c r="C1457" s="105" t="s">
        <v>981</v>
      </c>
      <c r="D1457" s="106"/>
    </row>
    <row r="1458" spans="1:4" s="32" customFormat="1" ht="14.55" customHeight="1">
      <c r="A1458" s="104">
        <v>45814</v>
      </c>
      <c r="B1458" s="219">
        <v>1816290</v>
      </c>
      <c r="C1458" s="105" t="s">
        <v>982</v>
      </c>
      <c r="D1458" s="106"/>
    </row>
    <row r="1459" spans="1:4" s="32" customFormat="1" ht="14.55" customHeight="1">
      <c r="A1459" s="104">
        <v>45814</v>
      </c>
      <c r="B1459" s="219">
        <v>2910990</v>
      </c>
      <c r="C1459" s="105" t="s">
        <v>981</v>
      </c>
      <c r="D1459" s="106"/>
    </row>
    <row r="1460" spans="1:4" s="32" customFormat="1" ht="14.55" customHeight="1">
      <c r="A1460" s="104">
        <v>45814</v>
      </c>
      <c r="B1460" s="219">
        <v>1896400</v>
      </c>
      <c r="C1460" s="105" t="s">
        <v>981</v>
      </c>
      <c r="D1460" s="106"/>
    </row>
    <row r="1461" spans="1:4" s="32" customFormat="1" ht="14.55" customHeight="1">
      <c r="A1461" s="104">
        <v>45814</v>
      </c>
      <c r="B1461" s="219">
        <v>1897528</v>
      </c>
      <c r="C1461" s="105" t="s">
        <v>981</v>
      </c>
      <c r="D1461" s="106"/>
    </row>
    <row r="1462" spans="1:4" s="32" customFormat="1" ht="14.55" customHeight="1">
      <c r="A1462" s="104">
        <v>45814</v>
      </c>
      <c r="B1462" s="219">
        <v>823047</v>
      </c>
      <c r="C1462" s="105" t="s">
        <v>981</v>
      </c>
      <c r="D1462" s="106"/>
    </row>
    <row r="1463" spans="1:4" s="32" customFormat="1" ht="14.55" customHeight="1">
      <c r="A1463" s="104">
        <v>45814</v>
      </c>
      <c r="B1463" s="219">
        <v>1760000</v>
      </c>
      <c r="C1463" s="105" t="s">
        <v>981</v>
      </c>
      <c r="D1463" s="106"/>
    </row>
    <row r="1464" spans="1:4" s="32" customFormat="1" ht="14.55" customHeight="1">
      <c r="A1464" s="104">
        <v>45814</v>
      </c>
      <c r="B1464" s="219">
        <v>20400</v>
      </c>
      <c r="C1464" s="105" t="s">
        <v>983</v>
      </c>
      <c r="D1464" s="106"/>
    </row>
    <row r="1465" spans="1:4" s="32" customFormat="1" ht="14.55" customHeight="1">
      <c r="A1465" s="104">
        <v>45814</v>
      </c>
      <c r="B1465" s="219">
        <v>112</v>
      </c>
      <c r="C1465" s="105" t="s">
        <v>984</v>
      </c>
      <c r="D1465" s="106"/>
    </row>
    <row r="1466" spans="1:4" s="32" customFormat="1" ht="14.55" customHeight="1">
      <c r="A1466" s="104">
        <v>45814</v>
      </c>
      <c r="B1466" s="219">
        <v>700</v>
      </c>
      <c r="C1466" s="105" t="s">
        <v>985</v>
      </c>
      <c r="D1466" s="106"/>
    </row>
    <row r="1467" spans="1:4" s="32" customFormat="1" ht="14.55" customHeight="1">
      <c r="A1467" s="104">
        <v>45814</v>
      </c>
      <c r="B1467" s="219">
        <v>68960</v>
      </c>
      <c r="C1467" s="105" t="s">
        <v>986</v>
      </c>
      <c r="D1467" s="106"/>
    </row>
    <row r="1468" spans="1:4" s="32" customFormat="1" ht="14.55" customHeight="1">
      <c r="A1468" s="104">
        <v>45814</v>
      </c>
      <c r="B1468" s="219">
        <v>2834</v>
      </c>
      <c r="C1468" s="105" t="s">
        <v>987</v>
      </c>
      <c r="D1468" s="106"/>
    </row>
    <row r="1469" spans="1:4" s="32" customFormat="1" ht="14.55" customHeight="1">
      <c r="A1469" s="104">
        <v>45814</v>
      </c>
      <c r="B1469" s="219">
        <v>427185</v>
      </c>
      <c r="C1469" s="105" t="s">
        <v>472</v>
      </c>
      <c r="D1469" s="106"/>
    </row>
    <row r="1470" spans="1:4" s="32" customFormat="1" ht="14.55" customHeight="1">
      <c r="A1470" s="104">
        <v>45814</v>
      </c>
      <c r="B1470" s="219">
        <v>35519</v>
      </c>
      <c r="C1470" s="105" t="s">
        <v>552</v>
      </c>
      <c r="D1470" s="106"/>
    </row>
    <row r="1471" spans="1:4" s="32" customFormat="1" ht="14.55" customHeight="1">
      <c r="A1471" s="104">
        <v>45814</v>
      </c>
      <c r="B1471" s="219">
        <v>145050</v>
      </c>
      <c r="C1471" s="105" t="s">
        <v>988</v>
      </c>
      <c r="D1471" s="106"/>
    </row>
    <row r="1472" spans="1:4" s="32" customFormat="1" ht="14.55" customHeight="1">
      <c r="A1472" s="104">
        <v>45814</v>
      </c>
      <c r="B1472" s="219">
        <v>306000</v>
      </c>
      <c r="C1472" s="105" t="s">
        <v>634</v>
      </c>
      <c r="D1472" s="106"/>
    </row>
    <row r="1473" spans="1:4" s="32" customFormat="1" ht="14.55" customHeight="1">
      <c r="A1473" s="104">
        <v>45814</v>
      </c>
      <c r="B1473" s="219">
        <v>102000</v>
      </c>
      <c r="C1473" s="105" t="s">
        <v>234</v>
      </c>
      <c r="D1473" s="106"/>
    </row>
    <row r="1474" spans="1:4" s="32" customFormat="1" ht="14.55" customHeight="1">
      <c r="A1474" s="104">
        <v>45814</v>
      </c>
      <c r="B1474" s="219">
        <v>408000</v>
      </c>
      <c r="C1474" s="105" t="s">
        <v>234</v>
      </c>
      <c r="D1474" s="106"/>
    </row>
    <row r="1475" spans="1:4" s="32" customFormat="1" ht="14.55" customHeight="1">
      <c r="A1475" s="104">
        <v>45814</v>
      </c>
      <c r="B1475" s="219">
        <v>1110708</v>
      </c>
      <c r="C1475" s="105" t="s">
        <v>989</v>
      </c>
      <c r="D1475" s="106"/>
    </row>
    <row r="1476" spans="1:4" s="32" customFormat="1" ht="14.55" customHeight="1">
      <c r="A1476" s="104">
        <v>45814</v>
      </c>
      <c r="B1476" s="219">
        <v>193600</v>
      </c>
      <c r="C1476" s="105" t="s">
        <v>573</v>
      </c>
      <c r="D1476" s="106"/>
    </row>
    <row r="1477" spans="1:4" s="32" customFormat="1" ht="14.55" customHeight="1">
      <c r="A1477" s="104">
        <v>45814</v>
      </c>
      <c r="B1477" s="219">
        <v>40069.919999999998</v>
      </c>
      <c r="C1477" s="105" t="s">
        <v>990</v>
      </c>
      <c r="D1477" s="106"/>
    </row>
    <row r="1478" spans="1:4" s="32" customFormat="1" ht="14.55" customHeight="1">
      <c r="A1478" s="104">
        <v>45814</v>
      </c>
      <c r="B1478" s="219">
        <v>191939.64</v>
      </c>
      <c r="C1478" s="105" t="s">
        <v>131</v>
      </c>
      <c r="D1478" s="106"/>
    </row>
    <row r="1479" spans="1:4" s="32" customFormat="1" ht="14.55" customHeight="1">
      <c r="A1479" s="104">
        <v>45814</v>
      </c>
      <c r="B1479" s="219">
        <v>191939.64</v>
      </c>
      <c r="C1479" s="105" t="s">
        <v>315</v>
      </c>
      <c r="D1479" s="106"/>
    </row>
    <row r="1480" spans="1:4" s="32" customFormat="1" ht="14.55" customHeight="1">
      <c r="A1480" s="104">
        <v>45814</v>
      </c>
      <c r="B1480" s="219">
        <v>85223.09</v>
      </c>
      <c r="C1480" s="105" t="s">
        <v>574</v>
      </c>
      <c r="D1480" s="106"/>
    </row>
    <row r="1481" spans="1:4" s="32" customFormat="1" ht="14.55" customHeight="1">
      <c r="A1481" s="104">
        <v>45814</v>
      </c>
      <c r="B1481" s="219">
        <v>85223.09</v>
      </c>
      <c r="C1481" s="105" t="s">
        <v>290</v>
      </c>
      <c r="D1481" s="106"/>
    </row>
    <row r="1482" spans="1:4" s="32" customFormat="1" ht="14.55" customHeight="1">
      <c r="A1482" s="104">
        <v>45814</v>
      </c>
      <c r="B1482" s="219">
        <v>173584.19</v>
      </c>
      <c r="C1482" s="105" t="s">
        <v>991</v>
      </c>
      <c r="D1482" s="106"/>
    </row>
    <row r="1483" spans="1:4" s="32" customFormat="1" ht="14.55" customHeight="1">
      <c r="A1483" s="104">
        <v>45814</v>
      </c>
      <c r="B1483" s="219">
        <v>20000</v>
      </c>
      <c r="C1483" s="105" t="s">
        <v>992</v>
      </c>
      <c r="D1483" s="106"/>
    </row>
    <row r="1484" spans="1:4" s="32" customFormat="1" ht="14.55" customHeight="1">
      <c r="A1484" s="104">
        <v>45814</v>
      </c>
      <c r="B1484" s="219">
        <v>20000</v>
      </c>
      <c r="C1484" s="105" t="s">
        <v>942</v>
      </c>
      <c r="D1484" s="106"/>
    </row>
    <row r="1485" spans="1:4" s="110" customFormat="1" ht="14.55" customHeight="1">
      <c r="A1485" s="107">
        <v>45817</v>
      </c>
      <c r="B1485" s="220">
        <v>26598</v>
      </c>
      <c r="C1485" s="108" t="s">
        <v>993</v>
      </c>
      <c r="D1485" s="109"/>
    </row>
    <row r="1486" spans="1:4" s="110" customFormat="1" ht="14.55" customHeight="1">
      <c r="A1486" s="107">
        <v>45817</v>
      </c>
      <c r="B1486" s="220">
        <v>26691</v>
      </c>
      <c r="C1486" s="108" t="s">
        <v>993</v>
      </c>
      <c r="D1486" s="109"/>
    </row>
    <row r="1487" spans="1:4" s="32" customFormat="1" ht="14.55" customHeight="1">
      <c r="A1487" s="104">
        <v>45817</v>
      </c>
      <c r="B1487" s="219">
        <v>115.88</v>
      </c>
      <c r="C1487" s="105" t="s">
        <v>615</v>
      </c>
      <c r="D1487" s="106"/>
    </row>
    <row r="1488" spans="1:4" s="32" customFormat="1" ht="14.55" customHeight="1">
      <c r="A1488" s="104">
        <v>45817</v>
      </c>
      <c r="B1488" s="219">
        <v>116959.81</v>
      </c>
      <c r="C1488" s="105" t="s">
        <v>994</v>
      </c>
      <c r="D1488" s="106"/>
    </row>
    <row r="1489" spans="1:4" s="32" customFormat="1" ht="14.55" customHeight="1">
      <c r="A1489" s="104">
        <v>45817</v>
      </c>
      <c r="B1489" s="219">
        <v>324000</v>
      </c>
      <c r="C1489" s="105" t="s">
        <v>953</v>
      </c>
      <c r="D1489" s="106"/>
    </row>
    <row r="1490" spans="1:4" s="32" customFormat="1" ht="14.55" customHeight="1">
      <c r="A1490" s="104">
        <v>45817</v>
      </c>
      <c r="B1490" s="219">
        <v>817</v>
      </c>
      <c r="C1490" s="105" t="s">
        <v>995</v>
      </c>
      <c r="D1490" s="106"/>
    </row>
    <row r="1491" spans="1:4" s="32" customFormat="1" ht="14.55" customHeight="1">
      <c r="A1491" s="104">
        <v>45817</v>
      </c>
      <c r="B1491" s="219">
        <v>13400</v>
      </c>
      <c r="C1491" s="105" t="s">
        <v>996</v>
      </c>
      <c r="D1491" s="106"/>
    </row>
    <row r="1492" spans="1:4" s="32" customFormat="1" ht="14.55" customHeight="1">
      <c r="A1492" s="104">
        <v>45817</v>
      </c>
      <c r="B1492" s="219">
        <v>3595</v>
      </c>
      <c r="C1492" s="105" t="s">
        <v>819</v>
      </c>
      <c r="D1492" s="106"/>
    </row>
    <row r="1493" spans="1:4" s="32" customFormat="1" ht="14.55" customHeight="1">
      <c r="A1493" s="104">
        <v>45817</v>
      </c>
      <c r="B1493" s="219">
        <v>6820</v>
      </c>
      <c r="C1493" s="105" t="s">
        <v>997</v>
      </c>
      <c r="D1493" s="106"/>
    </row>
    <row r="1494" spans="1:4" s="32" customFormat="1" ht="14.55" customHeight="1">
      <c r="A1494" s="104">
        <v>45817</v>
      </c>
      <c r="B1494" s="219">
        <v>12316.37</v>
      </c>
      <c r="C1494" s="105" t="s">
        <v>998</v>
      </c>
      <c r="D1494" s="106"/>
    </row>
    <row r="1495" spans="1:4" s="32" customFormat="1" ht="14.55" customHeight="1">
      <c r="A1495" s="104">
        <v>45817</v>
      </c>
      <c r="B1495" s="219">
        <v>34633.5</v>
      </c>
      <c r="C1495" s="105" t="s">
        <v>999</v>
      </c>
      <c r="D1495" s="106"/>
    </row>
    <row r="1496" spans="1:4" s="32" customFormat="1" ht="14.55" customHeight="1">
      <c r="A1496" s="104">
        <v>45817</v>
      </c>
      <c r="B1496" s="219">
        <v>102000</v>
      </c>
      <c r="C1496" s="105" t="s">
        <v>634</v>
      </c>
      <c r="D1496" s="106"/>
    </row>
    <row r="1497" spans="1:4" s="32" customFormat="1" ht="14.55" customHeight="1">
      <c r="A1497" s="104">
        <v>45817</v>
      </c>
      <c r="B1497" s="219">
        <v>204000</v>
      </c>
      <c r="C1497" s="105" t="s">
        <v>234</v>
      </c>
      <c r="D1497" s="106"/>
    </row>
    <row r="1498" spans="1:4" s="32" customFormat="1" ht="14.55" customHeight="1">
      <c r="A1498" s="104">
        <v>45817</v>
      </c>
      <c r="B1498" s="219">
        <v>193600</v>
      </c>
      <c r="C1498" s="105" t="s">
        <v>1000</v>
      </c>
      <c r="D1498" s="106"/>
    </row>
    <row r="1499" spans="1:4" s="32" customFormat="1" ht="14.55" customHeight="1">
      <c r="A1499" s="104">
        <v>45817</v>
      </c>
      <c r="B1499" s="219">
        <v>26713.279999999999</v>
      </c>
      <c r="C1499" s="105" t="s">
        <v>1001</v>
      </c>
      <c r="D1499" s="106"/>
    </row>
    <row r="1500" spans="1:4" s="32" customFormat="1" ht="14.55" customHeight="1">
      <c r="A1500" s="104">
        <v>45817</v>
      </c>
      <c r="B1500" s="219">
        <v>40069.919999999998</v>
      </c>
      <c r="C1500" s="105" t="s">
        <v>1002</v>
      </c>
      <c r="D1500" s="106"/>
    </row>
    <row r="1501" spans="1:4" s="32" customFormat="1" ht="14.55" customHeight="1">
      <c r="A1501" s="104">
        <v>45817</v>
      </c>
      <c r="B1501" s="219">
        <v>26713.279999999999</v>
      </c>
      <c r="C1501" s="105" t="s">
        <v>1002</v>
      </c>
      <c r="D1501" s="106"/>
    </row>
    <row r="1502" spans="1:4" s="32" customFormat="1" ht="14.55" customHeight="1">
      <c r="A1502" s="104">
        <v>45817</v>
      </c>
      <c r="B1502" s="219">
        <v>96396.3</v>
      </c>
      <c r="C1502" s="105" t="s">
        <v>1003</v>
      </c>
      <c r="D1502" s="106"/>
    </row>
    <row r="1503" spans="1:4" s="32" customFormat="1" ht="14.55" customHeight="1">
      <c r="A1503" s="104">
        <v>45819</v>
      </c>
      <c r="B1503" s="219">
        <v>91766.399999999994</v>
      </c>
      <c r="C1503" s="105" t="s">
        <v>424</v>
      </c>
      <c r="D1503" s="106"/>
    </row>
    <row r="1504" spans="1:4" s="32" customFormat="1" ht="14.55" customHeight="1">
      <c r="A1504" s="104">
        <v>45819</v>
      </c>
      <c r="B1504" s="219">
        <v>294688</v>
      </c>
      <c r="C1504" s="105" t="s">
        <v>1004</v>
      </c>
      <c r="D1504" s="106"/>
    </row>
    <row r="1505" spans="1:4" s="32" customFormat="1" ht="14.55" customHeight="1">
      <c r="A1505" s="104">
        <v>45819</v>
      </c>
      <c r="B1505" s="219">
        <v>966152</v>
      </c>
      <c r="C1505" s="105" t="s">
        <v>1005</v>
      </c>
      <c r="D1505" s="106"/>
    </row>
    <row r="1506" spans="1:4" s="111" customFormat="1" ht="14.55" customHeight="1">
      <c r="A1506" s="107">
        <v>45819</v>
      </c>
      <c r="B1506" s="220">
        <v>21990</v>
      </c>
      <c r="C1506" s="105" t="s">
        <v>1006</v>
      </c>
      <c r="D1506" s="109"/>
    </row>
    <row r="1507" spans="1:4" s="32" customFormat="1" ht="14.55" customHeight="1">
      <c r="A1507" s="104">
        <v>45819</v>
      </c>
      <c r="B1507" s="219">
        <v>4900</v>
      </c>
      <c r="C1507" s="105" t="s">
        <v>1007</v>
      </c>
      <c r="D1507" s="106"/>
    </row>
    <row r="1508" spans="1:4" s="32" customFormat="1" ht="14.55" customHeight="1">
      <c r="A1508" s="104">
        <v>45819</v>
      </c>
      <c r="B1508" s="219">
        <v>45500</v>
      </c>
      <c r="C1508" s="105" t="s">
        <v>1008</v>
      </c>
      <c r="D1508" s="106"/>
    </row>
    <row r="1509" spans="1:4" s="32" customFormat="1" ht="14.55" customHeight="1">
      <c r="A1509" s="104">
        <v>45819</v>
      </c>
      <c r="B1509" s="219">
        <v>69014.55</v>
      </c>
      <c r="C1509" s="105" t="s">
        <v>382</v>
      </c>
      <c r="D1509" s="106"/>
    </row>
    <row r="1510" spans="1:4" s="32" customFormat="1" ht="14.55" customHeight="1">
      <c r="A1510" s="104">
        <v>45819</v>
      </c>
      <c r="B1510" s="219">
        <v>69390</v>
      </c>
      <c r="C1510" s="105" t="s">
        <v>1009</v>
      </c>
      <c r="D1510" s="106"/>
    </row>
    <row r="1511" spans="1:4" s="32" customFormat="1" ht="14.55" customHeight="1">
      <c r="A1511" s="104">
        <v>45819</v>
      </c>
      <c r="B1511" s="219">
        <v>62702</v>
      </c>
      <c r="C1511" s="105" t="s">
        <v>1010</v>
      </c>
      <c r="D1511" s="106"/>
    </row>
    <row r="1512" spans="1:4" s="32" customFormat="1" ht="14.55" customHeight="1">
      <c r="A1512" s="104">
        <v>45819</v>
      </c>
      <c r="B1512" s="219">
        <v>22287</v>
      </c>
      <c r="C1512" s="105" t="s">
        <v>1011</v>
      </c>
      <c r="D1512" s="106"/>
    </row>
    <row r="1513" spans="1:4" s="32" customFormat="1" ht="14.55" customHeight="1">
      <c r="A1513" s="104">
        <v>45819</v>
      </c>
      <c r="B1513" s="219">
        <v>390000</v>
      </c>
      <c r="C1513" s="105" t="s">
        <v>1012</v>
      </c>
      <c r="D1513" s="106"/>
    </row>
    <row r="1514" spans="1:4" s="32" customFormat="1" ht="14.55" customHeight="1">
      <c r="A1514" s="104">
        <v>45819</v>
      </c>
      <c r="B1514" s="219">
        <v>35519</v>
      </c>
      <c r="C1514" s="105" t="s">
        <v>552</v>
      </c>
      <c r="D1514" s="106"/>
    </row>
    <row r="1515" spans="1:4" s="32" customFormat="1" ht="14.55" customHeight="1">
      <c r="A1515" s="104">
        <v>45819</v>
      </c>
      <c r="B1515" s="219">
        <v>7323.8</v>
      </c>
      <c r="C1515" s="105" t="s">
        <v>552</v>
      </c>
      <c r="D1515" s="106"/>
    </row>
    <row r="1516" spans="1:4" s="32" customFormat="1" ht="14.55" customHeight="1">
      <c r="A1516" s="104">
        <v>45819</v>
      </c>
      <c r="B1516" s="219">
        <v>180088.8</v>
      </c>
      <c r="C1516" s="105" t="s">
        <v>1013</v>
      </c>
      <c r="D1516" s="106"/>
    </row>
    <row r="1517" spans="1:4" s="32" customFormat="1" ht="14.55" customHeight="1">
      <c r="A1517" s="104">
        <v>45819</v>
      </c>
      <c r="B1517" s="219">
        <v>55747.78</v>
      </c>
      <c r="C1517" s="105" t="s">
        <v>486</v>
      </c>
      <c r="D1517" s="106"/>
    </row>
    <row r="1518" spans="1:4" s="32" customFormat="1" ht="14.55" customHeight="1">
      <c r="A1518" s="104">
        <v>45819</v>
      </c>
      <c r="B1518" s="219">
        <v>306000</v>
      </c>
      <c r="C1518" s="105" t="s">
        <v>634</v>
      </c>
      <c r="D1518" s="106"/>
    </row>
    <row r="1519" spans="1:4" s="32" customFormat="1" ht="14.55" customHeight="1">
      <c r="A1519" s="104">
        <v>45819</v>
      </c>
      <c r="B1519" s="219">
        <v>64474</v>
      </c>
      <c r="C1519" s="105" t="s">
        <v>1014</v>
      </c>
      <c r="D1519" s="106"/>
    </row>
    <row r="1520" spans="1:4" s="32" customFormat="1" ht="14.55" customHeight="1">
      <c r="A1520" s="104">
        <v>45819</v>
      </c>
      <c r="B1520" s="219">
        <v>191939.64</v>
      </c>
      <c r="C1520" s="105" t="s">
        <v>131</v>
      </c>
      <c r="D1520" s="106"/>
    </row>
    <row r="1521" spans="1:4" s="32" customFormat="1" ht="14.55" customHeight="1">
      <c r="A1521" s="104">
        <v>45819</v>
      </c>
      <c r="B1521" s="219">
        <v>191939.64</v>
      </c>
      <c r="C1521" s="105" t="s">
        <v>315</v>
      </c>
      <c r="D1521" s="106"/>
    </row>
    <row r="1522" spans="1:4" s="32" customFormat="1" ht="14.55" customHeight="1">
      <c r="A1522" s="104">
        <v>45819</v>
      </c>
      <c r="B1522" s="219">
        <v>409626.8</v>
      </c>
      <c r="C1522" s="105" t="s">
        <v>1015</v>
      </c>
      <c r="D1522" s="106"/>
    </row>
    <row r="1523" spans="1:4" s="32" customFormat="1" ht="14.55" customHeight="1">
      <c r="A1523" s="104">
        <v>45819</v>
      </c>
      <c r="B1523" s="219">
        <v>173584.19</v>
      </c>
      <c r="C1523" s="105" t="s">
        <v>1016</v>
      </c>
      <c r="D1523" s="106"/>
    </row>
    <row r="1524" spans="1:4" s="32" customFormat="1" ht="14.55" customHeight="1">
      <c r="A1524" s="104">
        <v>45819</v>
      </c>
      <c r="B1524" s="219">
        <v>20000</v>
      </c>
      <c r="C1524" s="105" t="s">
        <v>1017</v>
      </c>
      <c r="D1524" s="106"/>
    </row>
    <row r="1525" spans="1:4" s="32" customFormat="1" ht="14.55" customHeight="1">
      <c r="A1525" s="104">
        <v>45819</v>
      </c>
      <c r="B1525" s="219">
        <v>20000</v>
      </c>
      <c r="C1525" s="105" t="s">
        <v>1018</v>
      </c>
      <c r="D1525" s="106"/>
    </row>
    <row r="1526" spans="1:4" s="32" customFormat="1" ht="14.55" customHeight="1">
      <c r="A1526" s="104">
        <v>45824</v>
      </c>
      <c r="B1526" s="219">
        <v>10800</v>
      </c>
      <c r="C1526" s="105" t="s">
        <v>1019</v>
      </c>
      <c r="D1526" s="106"/>
    </row>
    <row r="1527" spans="1:4" s="32" customFormat="1" ht="14.55" customHeight="1">
      <c r="A1527" s="104">
        <v>45824</v>
      </c>
      <c r="B1527" s="219">
        <v>71157.88</v>
      </c>
      <c r="C1527" s="105" t="s">
        <v>1020</v>
      </c>
      <c r="D1527" s="106"/>
    </row>
    <row r="1528" spans="1:4" s="32" customFormat="1" ht="14.55" customHeight="1">
      <c r="A1528" s="104">
        <v>45824</v>
      </c>
      <c r="B1528" s="219">
        <v>105760</v>
      </c>
      <c r="C1528" s="105" t="s">
        <v>1021</v>
      </c>
      <c r="D1528" s="106"/>
    </row>
    <row r="1529" spans="1:4" s="32" customFormat="1" ht="14.55" customHeight="1">
      <c r="A1529" s="104">
        <v>45824</v>
      </c>
      <c r="B1529" s="219">
        <v>175430</v>
      </c>
      <c r="C1529" s="105" t="s">
        <v>1022</v>
      </c>
      <c r="D1529" s="106"/>
    </row>
    <row r="1530" spans="1:4" s="32" customFormat="1" ht="14.55" customHeight="1">
      <c r="A1530" s="104">
        <v>45824</v>
      </c>
      <c r="B1530" s="219">
        <v>131100</v>
      </c>
      <c r="C1530" s="105" t="s">
        <v>1023</v>
      </c>
      <c r="D1530" s="106"/>
    </row>
    <row r="1531" spans="1:4" s="32" customFormat="1" ht="14.55" customHeight="1">
      <c r="A1531" s="104">
        <v>45824</v>
      </c>
      <c r="B1531" s="219">
        <v>15314</v>
      </c>
      <c r="C1531" s="105" t="s">
        <v>1024</v>
      </c>
      <c r="D1531" s="106"/>
    </row>
    <row r="1532" spans="1:4" s="32" customFormat="1" ht="14.55" customHeight="1">
      <c r="A1532" s="104">
        <v>45824</v>
      </c>
      <c r="B1532" s="219">
        <v>27760</v>
      </c>
      <c r="C1532" s="105" t="s">
        <v>1025</v>
      </c>
      <c r="D1532" s="106"/>
    </row>
    <row r="1533" spans="1:4" s="32" customFormat="1" ht="14.55" customHeight="1">
      <c r="A1533" s="104">
        <v>45824</v>
      </c>
      <c r="B1533" s="219">
        <v>204000</v>
      </c>
      <c r="C1533" s="105" t="s">
        <v>634</v>
      </c>
      <c r="D1533" s="106"/>
    </row>
    <row r="1534" spans="1:4" s="32" customFormat="1" ht="14.55" customHeight="1">
      <c r="A1534" s="104">
        <v>45824</v>
      </c>
      <c r="B1534" s="219">
        <v>306000</v>
      </c>
      <c r="C1534" s="105" t="s">
        <v>634</v>
      </c>
      <c r="D1534" s="106"/>
    </row>
    <row r="1535" spans="1:4" s="32" customFormat="1" ht="14.55" customHeight="1">
      <c r="A1535" s="104">
        <v>45824</v>
      </c>
      <c r="B1535" s="219">
        <v>70350</v>
      </c>
      <c r="C1535" s="105" t="s">
        <v>168</v>
      </c>
      <c r="D1535" s="106"/>
    </row>
    <row r="1536" spans="1:4" s="32" customFormat="1" ht="14.55" customHeight="1">
      <c r="A1536" s="104">
        <v>45824</v>
      </c>
      <c r="B1536" s="219">
        <v>70350</v>
      </c>
      <c r="C1536" s="105" t="s">
        <v>342</v>
      </c>
      <c r="D1536" s="106"/>
    </row>
    <row r="1537" spans="1:4" s="32" customFormat="1" ht="14.55" customHeight="1">
      <c r="A1537" s="104">
        <v>45824</v>
      </c>
      <c r="B1537" s="219">
        <v>11285.63</v>
      </c>
      <c r="C1537" s="105" t="s">
        <v>1026</v>
      </c>
      <c r="D1537" s="106"/>
    </row>
    <row r="1538" spans="1:4" s="32" customFormat="1" ht="14.55" customHeight="1">
      <c r="A1538" s="104">
        <v>45824</v>
      </c>
      <c r="B1538" s="219">
        <v>153636.89000000001</v>
      </c>
      <c r="C1538" s="105" t="s">
        <v>688</v>
      </c>
      <c r="D1538" s="106"/>
    </row>
    <row r="1539" spans="1:4" s="32" customFormat="1" ht="14.55" customHeight="1">
      <c r="A1539" s="104">
        <v>45824</v>
      </c>
      <c r="B1539" s="219">
        <v>91403.87</v>
      </c>
      <c r="C1539" s="105" t="s">
        <v>315</v>
      </c>
      <c r="D1539" s="106"/>
    </row>
    <row r="1540" spans="1:4" s="32" customFormat="1" ht="14.55" customHeight="1">
      <c r="A1540" s="104">
        <v>45824</v>
      </c>
      <c r="B1540" s="219">
        <v>191939.64</v>
      </c>
      <c r="C1540" s="105" t="s">
        <v>315</v>
      </c>
      <c r="D1540" s="106"/>
    </row>
    <row r="1541" spans="1:4" s="32" customFormat="1" ht="14.55" customHeight="1">
      <c r="A1541" s="104">
        <v>45824</v>
      </c>
      <c r="B1541" s="219">
        <v>91403.87</v>
      </c>
      <c r="C1541" s="105" t="s">
        <v>315</v>
      </c>
      <c r="D1541" s="106"/>
    </row>
    <row r="1542" spans="1:4" s="32" customFormat="1" ht="14.55" customHeight="1">
      <c r="A1542" s="104">
        <v>45824</v>
      </c>
      <c r="B1542" s="219">
        <v>68346.740000000005</v>
      </c>
      <c r="C1542" s="105" t="s">
        <v>915</v>
      </c>
      <c r="D1542" s="106"/>
    </row>
    <row r="1543" spans="1:4" s="32" customFormat="1" ht="14.55" customHeight="1">
      <c r="A1543" s="104">
        <v>45824</v>
      </c>
      <c r="B1543" s="219">
        <v>183532.79999999999</v>
      </c>
      <c r="C1543" s="105" t="s">
        <v>424</v>
      </c>
      <c r="D1543" s="106"/>
    </row>
    <row r="1544" spans="1:4" s="32" customFormat="1" ht="14.55" customHeight="1">
      <c r="A1544" s="104">
        <v>45826</v>
      </c>
      <c r="B1544" s="219">
        <v>743008.8</v>
      </c>
      <c r="C1544" s="105" t="s">
        <v>935</v>
      </c>
      <c r="D1544" s="106"/>
    </row>
    <row r="1545" spans="1:4" s="32" customFormat="1" ht="14.55" customHeight="1">
      <c r="A1545" s="104">
        <v>45826</v>
      </c>
      <c r="B1545" s="219">
        <v>9409.33</v>
      </c>
      <c r="C1545" s="105" t="s">
        <v>1027</v>
      </c>
      <c r="D1545" s="106"/>
    </row>
    <row r="1546" spans="1:4" s="32" customFormat="1" ht="14.55" customHeight="1">
      <c r="A1546" s="104">
        <v>45826</v>
      </c>
      <c r="B1546" s="219">
        <v>7056.7</v>
      </c>
      <c r="C1546" s="105" t="s">
        <v>1028</v>
      </c>
      <c r="D1546" s="106"/>
    </row>
    <row r="1547" spans="1:4" s="32" customFormat="1" ht="14.55" customHeight="1">
      <c r="A1547" s="112">
        <v>45826</v>
      </c>
      <c r="B1547" s="221">
        <v>2257832.23</v>
      </c>
      <c r="C1547" s="105" t="s">
        <v>1029</v>
      </c>
      <c r="D1547" s="106"/>
    </row>
    <row r="1548" spans="1:4" s="32" customFormat="1" ht="14.55" customHeight="1">
      <c r="A1548" s="104">
        <v>45826</v>
      </c>
      <c r="B1548" s="219">
        <v>1059000</v>
      </c>
      <c r="C1548" s="105" t="s">
        <v>1030</v>
      </c>
      <c r="D1548" s="106"/>
    </row>
    <row r="1549" spans="1:4" s="32" customFormat="1" ht="14.55" customHeight="1">
      <c r="A1549" s="104">
        <v>45826</v>
      </c>
      <c r="B1549" s="219">
        <v>371290</v>
      </c>
      <c r="C1549" s="105" t="s">
        <v>1031</v>
      </c>
      <c r="D1549" s="106"/>
    </row>
    <row r="1550" spans="1:4" s="32" customFormat="1" ht="14.55" customHeight="1">
      <c r="A1550" s="104">
        <v>45826</v>
      </c>
      <c r="B1550" s="219">
        <v>45500</v>
      </c>
      <c r="C1550" s="105" t="s">
        <v>1032</v>
      </c>
      <c r="D1550" s="106"/>
    </row>
    <row r="1551" spans="1:4" s="32" customFormat="1" ht="14.55" customHeight="1">
      <c r="A1551" s="104">
        <v>45826</v>
      </c>
      <c r="B1551" s="219">
        <v>48950</v>
      </c>
      <c r="C1551" s="105" t="s">
        <v>1033</v>
      </c>
      <c r="D1551" s="106"/>
    </row>
    <row r="1552" spans="1:4" s="32" customFormat="1" ht="14.55" customHeight="1">
      <c r="A1552" s="104">
        <v>45826</v>
      </c>
      <c r="B1552" s="219">
        <v>111871.48</v>
      </c>
      <c r="C1552" s="105" t="s">
        <v>1034</v>
      </c>
      <c r="D1552" s="106"/>
    </row>
    <row r="1553" spans="1:4" s="32" customFormat="1" ht="14.55" customHeight="1">
      <c r="A1553" s="104">
        <v>45826</v>
      </c>
      <c r="B1553" s="219">
        <v>69014.55</v>
      </c>
      <c r="C1553" s="105" t="s">
        <v>405</v>
      </c>
      <c r="D1553" s="106"/>
    </row>
    <row r="1554" spans="1:4" s="32" customFormat="1" ht="14.55" customHeight="1">
      <c r="A1554" s="104">
        <v>45826</v>
      </c>
      <c r="B1554" s="219">
        <v>23004.85</v>
      </c>
      <c r="C1554" s="105" t="s">
        <v>382</v>
      </c>
      <c r="D1554" s="106"/>
    </row>
    <row r="1555" spans="1:4" s="32" customFormat="1" ht="14.55" customHeight="1">
      <c r="A1555" s="104">
        <v>45826</v>
      </c>
      <c r="B1555" s="219">
        <v>46009.7</v>
      </c>
      <c r="C1555" s="105" t="s">
        <v>382</v>
      </c>
      <c r="D1555" s="106"/>
    </row>
    <row r="1556" spans="1:4" s="32" customFormat="1" ht="14.55" customHeight="1">
      <c r="A1556" s="104">
        <v>45826</v>
      </c>
      <c r="B1556" s="219">
        <v>28000</v>
      </c>
      <c r="C1556" s="105" t="s">
        <v>1035</v>
      </c>
      <c r="D1556" s="106"/>
    </row>
    <row r="1557" spans="1:4" s="32" customFormat="1" ht="14.55" customHeight="1">
      <c r="A1557" s="104">
        <v>45826</v>
      </c>
      <c r="B1557" s="219">
        <v>15900</v>
      </c>
      <c r="C1557" s="105" t="s">
        <v>1036</v>
      </c>
      <c r="D1557" s="106"/>
    </row>
    <row r="1558" spans="1:4" s="32" customFormat="1" ht="14.55" customHeight="1">
      <c r="A1558" s="104">
        <v>45826</v>
      </c>
      <c r="B1558" s="219">
        <v>228000</v>
      </c>
      <c r="C1558" s="105" t="s">
        <v>1037</v>
      </c>
      <c r="D1558" s="106"/>
    </row>
    <row r="1559" spans="1:4" s="32" customFormat="1" ht="14.55" customHeight="1">
      <c r="A1559" s="104">
        <v>45826</v>
      </c>
      <c r="B1559" s="219">
        <v>550</v>
      </c>
      <c r="C1559" s="105" t="s">
        <v>1038</v>
      </c>
      <c r="D1559" s="106"/>
    </row>
    <row r="1560" spans="1:4" s="32" customFormat="1" ht="14.55" customHeight="1">
      <c r="A1560" s="104">
        <v>45826</v>
      </c>
      <c r="B1560" s="219">
        <v>416</v>
      </c>
      <c r="C1560" s="105" t="s">
        <v>1039</v>
      </c>
      <c r="D1560" s="106"/>
    </row>
    <row r="1561" spans="1:4" s="32" customFormat="1" ht="14.55" customHeight="1">
      <c r="A1561" s="104">
        <v>45826</v>
      </c>
      <c r="B1561" s="219">
        <v>47619</v>
      </c>
      <c r="C1561" s="105" t="s">
        <v>1040</v>
      </c>
      <c r="D1561" s="106"/>
    </row>
    <row r="1562" spans="1:4" s="32" customFormat="1" ht="14.55" customHeight="1">
      <c r="A1562" s="104">
        <v>45826</v>
      </c>
      <c r="B1562" s="219">
        <v>50490</v>
      </c>
      <c r="C1562" s="105" t="s">
        <v>708</v>
      </c>
      <c r="D1562" s="106"/>
    </row>
    <row r="1563" spans="1:4" s="32" customFormat="1" ht="14.55" customHeight="1">
      <c r="A1563" s="104">
        <v>45826</v>
      </c>
      <c r="B1563" s="219">
        <v>636053</v>
      </c>
      <c r="C1563" s="105" t="s">
        <v>471</v>
      </c>
      <c r="D1563" s="106"/>
    </row>
    <row r="1564" spans="1:4" s="32" customFormat="1" ht="14.55" customHeight="1">
      <c r="A1564" s="104">
        <v>45826</v>
      </c>
      <c r="B1564" s="219">
        <v>71280</v>
      </c>
      <c r="C1564" s="105" t="s">
        <v>175</v>
      </c>
      <c r="D1564" s="106"/>
    </row>
    <row r="1565" spans="1:4" s="32" customFormat="1" ht="14.55" customHeight="1">
      <c r="A1565" s="104">
        <v>45826</v>
      </c>
      <c r="B1565" s="219">
        <v>71197.5</v>
      </c>
      <c r="C1565" s="105" t="s">
        <v>472</v>
      </c>
      <c r="D1565" s="106"/>
    </row>
    <row r="1566" spans="1:4" s="32" customFormat="1" ht="14.55" customHeight="1">
      <c r="A1566" s="104">
        <v>45826</v>
      </c>
      <c r="B1566" s="219">
        <v>67320</v>
      </c>
      <c r="C1566" s="105" t="s">
        <v>1041</v>
      </c>
      <c r="D1566" s="106"/>
    </row>
    <row r="1567" spans="1:4" s="32" customFormat="1" ht="14.55" customHeight="1">
      <c r="A1567" s="104">
        <v>45826</v>
      </c>
      <c r="B1567" s="219">
        <v>6838.2</v>
      </c>
      <c r="C1567" s="105" t="s">
        <v>1042</v>
      </c>
      <c r="D1567" s="106"/>
    </row>
    <row r="1568" spans="1:4" s="32" customFormat="1" ht="14.55" customHeight="1">
      <c r="A1568" s="104">
        <v>45826</v>
      </c>
      <c r="B1568" s="219">
        <v>540000</v>
      </c>
      <c r="C1568" s="105" t="s">
        <v>1043</v>
      </c>
      <c r="D1568" s="106"/>
    </row>
    <row r="1569" spans="1:4" s="32" customFormat="1" ht="14.55" customHeight="1">
      <c r="A1569" s="104">
        <v>45826</v>
      </c>
      <c r="B1569" s="219">
        <v>16881.599999999999</v>
      </c>
      <c r="C1569" s="105" t="s">
        <v>794</v>
      </c>
      <c r="D1569" s="106"/>
    </row>
    <row r="1570" spans="1:4" s="32" customFormat="1" ht="14.55" customHeight="1">
      <c r="A1570" s="104">
        <v>45826</v>
      </c>
      <c r="B1570" s="219">
        <v>11285.63</v>
      </c>
      <c r="C1570" s="105" t="s">
        <v>837</v>
      </c>
      <c r="D1570" s="106"/>
    </row>
    <row r="1571" spans="1:4" s="32" customFormat="1" ht="14.55" customHeight="1">
      <c r="A1571" s="104">
        <v>45826</v>
      </c>
      <c r="B1571" s="219">
        <v>274211.61</v>
      </c>
      <c r="C1571" s="105" t="s">
        <v>315</v>
      </c>
      <c r="D1571" s="106"/>
    </row>
    <row r="1572" spans="1:4" s="32" customFormat="1" ht="14.55" customHeight="1">
      <c r="A1572" s="104">
        <v>45826</v>
      </c>
      <c r="B1572" s="219">
        <v>146115.75</v>
      </c>
      <c r="C1572" s="105" t="s">
        <v>1044</v>
      </c>
      <c r="D1572" s="106"/>
    </row>
    <row r="1573" spans="1:4" s="32" customFormat="1" ht="14.55" customHeight="1">
      <c r="A1573" s="104">
        <v>45826</v>
      </c>
      <c r="B1573" s="219">
        <v>191939.64</v>
      </c>
      <c r="C1573" s="105" t="s">
        <v>131</v>
      </c>
      <c r="D1573" s="106"/>
    </row>
    <row r="1574" spans="1:4" s="32" customFormat="1" ht="14.55" customHeight="1">
      <c r="A1574" s="104">
        <v>45826</v>
      </c>
      <c r="B1574" s="219">
        <v>91403.87</v>
      </c>
      <c r="C1574" s="105" t="s">
        <v>131</v>
      </c>
      <c r="D1574" s="106"/>
    </row>
    <row r="1575" spans="1:4" s="32" customFormat="1" ht="14.55" customHeight="1">
      <c r="A1575" s="104">
        <v>45826</v>
      </c>
      <c r="B1575" s="219">
        <v>54000</v>
      </c>
      <c r="C1575" s="105" t="s">
        <v>538</v>
      </c>
      <c r="D1575" s="106"/>
    </row>
    <row r="1576" spans="1:4" s="32" customFormat="1" ht="14.55" customHeight="1">
      <c r="A1576" s="104">
        <v>45826</v>
      </c>
      <c r="B1576" s="219">
        <v>806889.6</v>
      </c>
      <c r="C1576" s="105" t="s">
        <v>334</v>
      </c>
      <c r="D1576" s="106"/>
    </row>
    <row r="1577" spans="1:4" s="32" customFormat="1" ht="14.55" customHeight="1">
      <c r="A1577" s="104">
        <v>45826</v>
      </c>
      <c r="B1577" s="219">
        <v>170868.65</v>
      </c>
      <c r="C1577" s="105" t="s">
        <v>1045</v>
      </c>
      <c r="D1577" s="106"/>
    </row>
    <row r="1578" spans="1:4" s="32" customFormat="1" ht="14.55" customHeight="1">
      <c r="A1578" s="104">
        <v>45826</v>
      </c>
      <c r="B1578" s="219">
        <v>30000</v>
      </c>
      <c r="C1578" s="105" t="s">
        <v>1046</v>
      </c>
      <c r="D1578" s="106"/>
    </row>
    <row r="1579" spans="1:4" s="32" customFormat="1" ht="14.55" customHeight="1">
      <c r="A1579" s="104">
        <v>45826</v>
      </c>
      <c r="B1579" s="219">
        <v>133157</v>
      </c>
      <c r="C1579" s="105" t="s">
        <v>1047</v>
      </c>
      <c r="D1579" s="106"/>
    </row>
    <row r="1580" spans="1:4" s="32" customFormat="1" ht="14.55" customHeight="1">
      <c r="A1580" s="104">
        <v>45826</v>
      </c>
      <c r="B1580" s="219">
        <v>2572504</v>
      </c>
      <c r="C1580" s="105" t="s">
        <v>1048</v>
      </c>
      <c r="D1580" s="106"/>
    </row>
    <row r="1581" spans="1:4" s="110" customFormat="1" ht="14.55" customHeight="1">
      <c r="A1581" s="107">
        <v>45828</v>
      </c>
      <c r="B1581" s="220">
        <v>34400</v>
      </c>
      <c r="C1581" s="108" t="s">
        <v>1049</v>
      </c>
      <c r="D1581" s="109"/>
    </row>
    <row r="1582" spans="1:4" s="32" customFormat="1" ht="14.55" customHeight="1">
      <c r="A1582" s="104">
        <v>45828</v>
      </c>
      <c r="B1582" s="219">
        <v>185280</v>
      </c>
      <c r="C1582" s="105" t="s">
        <v>1050</v>
      </c>
      <c r="D1582" s="106"/>
    </row>
    <row r="1583" spans="1:4" s="32" customFormat="1" ht="14.55" customHeight="1">
      <c r="A1583" s="104">
        <v>45828</v>
      </c>
      <c r="B1583" s="219">
        <v>580712.19999999995</v>
      </c>
      <c r="C1583" s="105" t="s">
        <v>1051</v>
      </c>
      <c r="D1583" s="106"/>
    </row>
    <row r="1584" spans="1:4" s="32" customFormat="1" ht="14.55" customHeight="1">
      <c r="A1584" s="104">
        <v>45828</v>
      </c>
      <c r="B1584" s="219">
        <v>40713.599999999999</v>
      </c>
      <c r="C1584" s="105" t="s">
        <v>1052</v>
      </c>
      <c r="D1584" s="106"/>
    </row>
    <row r="1585" spans="1:4" s="32" customFormat="1" ht="14.55" customHeight="1">
      <c r="A1585" s="104">
        <v>45828</v>
      </c>
      <c r="B1585" s="219">
        <v>5002.1400000000003</v>
      </c>
      <c r="C1585" s="105" t="s">
        <v>1053</v>
      </c>
      <c r="D1585" s="106"/>
    </row>
    <row r="1586" spans="1:4" s="32" customFormat="1" ht="14.55" customHeight="1">
      <c r="A1586" s="104">
        <v>45828</v>
      </c>
      <c r="B1586" s="219">
        <v>154000</v>
      </c>
      <c r="C1586" s="105" t="s">
        <v>1054</v>
      </c>
      <c r="D1586" s="106"/>
    </row>
    <row r="1587" spans="1:4" s="32" customFormat="1" ht="14.55" customHeight="1">
      <c r="A1587" s="104">
        <v>45828</v>
      </c>
      <c r="B1587" s="219">
        <v>154000</v>
      </c>
      <c r="C1587" s="105" t="s">
        <v>1055</v>
      </c>
      <c r="D1587" s="106"/>
    </row>
    <row r="1588" spans="1:4" s="32" customFormat="1" ht="14.55" customHeight="1">
      <c r="A1588" s="104">
        <v>45828</v>
      </c>
      <c r="B1588" s="219">
        <v>18900</v>
      </c>
      <c r="C1588" s="105" t="s">
        <v>1056</v>
      </c>
      <c r="D1588" s="106"/>
    </row>
    <row r="1589" spans="1:4" s="32" customFormat="1" ht="14.55" customHeight="1">
      <c r="A1589" s="104">
        <v>45828</v>
      </c>
      <c r="B1589" s="219">
        <v>1907475</v>
      </c>
      <c r="C1589" s="105" t="s">
        <v>1057</v>
      </c>
      <c r="D1589" s="106"/>
    </row>
    <row r="1590" spans="1:4" s="32" customFormat="1" ht="14.55" customHeight="1">
      <c r="A1590" s="104">
        <v>45828</v>
      </c>
      <c r="B1590" s="219">
        <v>248643.62</v>
      </c>
      <c r="C1590" s="105" t="s">
        <v>1058</v>
      </c>
      <c r="D1590" s="106"/>
    </row>
    <row r="1591" spans="1:4" s="32" customFormat="1" ht="14.55" customHeight="1">
      <c r="A1591" s="104">
        <v>45828</v>
      </c>
      <c r="B1591" s="219">
        <v>173584.19</v>
      </c>
      <c r="C1591" s="105" t="s">
        <v>991</v>
      </c>
      <c r="D1591" s="106"/>
    </row>
    <row r="1592" spans="1:4" s="32" customFormat="1" ht="14.55" customHeight="1">
      <c r="A1592" s="104">
        <v>45828</v>
      </c>
      <c r="B1592" s="219">
        <v>199472.57</v>
      </c>
      <c r="C1592" s="105" t="s">
        <v>1059</v>
      </c>
      <c r="D1592" s="106"/>
    </row>
    <row r="1593" spans="1:4" s="32" customFormat="1" ht="14.55" customHeight="1">
      <c r="A1593" s="104">
        <v>45828</v>
      </c>
      <c r="B1593" s="219">
        <v>170868.66</v>
      </c>
      <c r="C1593" s="105" t="s">
        <v>136</v>
      </c>
      <c r="D1593" s="106"/>
    </row>
    <row r="1594" spans="1:4" s="32" customFormat="1" ht="14.55" customHeight="1">
      <c r="A1594" s="104">
        <v>45828</v>
      </c>
      <c r="B1594" s="219">
        <v>39400</v>
      </c>
      <c r="C1594" s="105" t="s">
        <v>1060</v>
      </c>
      <c r="D1594" s="106"/>
    </row>
    <row r="1595" spans="1:4" s="32" customFormat="1" ht="14.55" customHeight="1">
      <c r="A1595" s="104">
        <v>45828</v>
      </c>
      <c r="B1595" s="219">
        <v>6950000</v>
      </c>
      <c r="C1595" s="113" t="s">
        <v>588</v>
      </c>
      <c r="D1595" s="106"/>
    </row>
    <row r="1596" spans="1:4" s="32" customFormat="1" ht="14.55" customHeight="1">
      <c r="A1596" s="104">
        <v>45831</v>
      </c>
      <c r="B1596" s="219">
        <v>183532.79999999999</v>
      </c>
      <c r="C1596" s="105" t="s">
        <v>140</v>
      </c>
      <c r="D1596" s="106"/>
    </row>
    <row r="1597" spans="1:4" s="32" customFormat="1" ht="14.55" customHeight="1">
      <c r="A1597" s="104">
        <v>45831</v>
      </c>
      <c r="B1597" s="219">
        <v>4541262.53</v>
      </c>
      <c r="C1597" s="105" t="s">
        <v>105</v>
      </c>
      <c r="D1597" s="106"/>
    </row>
    <row r="1598" spans="1:4" s="32" customFormat="1" ht="14.55" customHeight="1">
      <c r="A1598" s="104">
        <v>45831</v>
      </c>
      <c r="B1598" s="219">
        <v>275299.20000000001</v>
      </c>
      <c r="C1598" s="105" t="s">
        <v>137</v>
      </c>
      <c r="D1598" s="106"/>
    </row>
    <row r="1599" spans="1:4" s="32" customFormat="1" ht="14.55" customHeight="1">
      <c r="A1599" s="104">
        <v>45831</v>
      </c>
      <c r="B1599" s="219">
        <v>32280</v>
      </c>
      <c r="C1599" s="105" t="s">
        <v>1061</v>
      </c>
      <c r="D1599" s="106"/>
    </row>
    <row r="1600" spans="1:4" s="32" customFormat="1" ht="14.55" customHeight="1">
      <c r="A1600" s="104">
        <v>45831</v>
      </c>
      <c r="B1600" s="219">
        <v>85967.3</v>
      </c>
      <c r="C1600" s="105" t="s">
        <v>1062</v>
      </c>
      <c r="D1600" s="106"/>
    </row>
    <row r="1601" spans="1:4" s="32" customFormat="1" ht="14.55" customHeight="1">
      <c r="A1601" s="104">
        <v>45831</v>
      </c>
      <c r="B1601" s="219">
        <v>66080</v>
      </c>
      <c r="C1601" s="105" t="s">
        <v>1063</v>
      </c>
      <c r="D1601" s="106"/>
    </row>
    <row r="1602" spans="1:4" s="32" customFormat="1" ht="14.55" customHeight="1">
      <c r="A1602" s="104">
        <v>45831</v>
      </c>
      <c r="B1602" s="219">
        <v>230000</v>
      </c>
      <c r="C1602" s="105" t="s">
        <v>1064</v>
      </c>
      <c r="D1602" s="106"/>
    </row>
    <row r="1603" spans="1:4" s="32" customFormat="1" ht="14.55" customHeight="1">
      <c r="A1603" s="104">
        <v>45831</v>
      </c>
      <c r="B1603" s="219">
        <v>6300</v>
      </c>
      <c r="C1603" s="105" t="s">
        <v>1065</v>
      </c>
      <c r="D1603" s="106"/>
    </row>
    <row r="1604" spans="1:4" s="32" customFormat="1" ht="14.55" customHeight="1">
      <c r="A1604" s="104">
        <v>45831</v>
      </c>
      <c r="B1604" s="219">
        <v>45000</v>
      </c>
      <c r="C1604" s="105" t="s">
        <v>1066</v>
      </c>
      <c r="D1604" s="106"/>
    </row>
    <row r="1605" spans="1:4" s="32" customFormat="1" ht="14.55" customHeight="1">
      <c r="A1605" s="104">
        <v>45831</v>
      </c>
      <c r="B1605" s="219">
        <v>238000</v>
      </c>
      <c r="C1605" s="105" t="s">
        <v>1067</v>
      </c>
      <c r="D1605" s="106"/>
    </row>
    <row r="1606" spans="1:4" s="32" customFormat="1" ht="14.55" customHeight="1">
      <c r="A1606" s="104">
        <v>45831</v>
      </c>
      <c r="B1606" s="219">
        <v>306000</v>
      </c>
      <c r="C1606" s="105" t="s">
        <v>634</v>
      </c>
      <c r="D1606" s="106"/>
    </row>
    <row r="1607" spans="1:4" s="32" customFormat="1" ht="14.55" customHeight="1">
      <c r="A1607" s="104">
        <v>45831</v>
      </c>
      <c r="B1607" s="219">
        <v>102000</v>
      </c>
      <c r="C1607" s="105" t="s">
        <v>634</v>
      </c>
      <c r="D1607" s="106"/>
    </row>
    <row r="1608" spans="1:4" s="32" customFormat="1" ht="14.55" customHeight="1">
      <c r="A1608" s="104">
        <v>45831</v>
      </c>
      <c r="B1608" s="219">
        <v>408000</v>
      </c>
      <c r="C1608" s="105" t="s">
        <v>634</v>
      </c>
      <c r="D1608" s="106"/>
    </row>
    <row r="1609" spans="1:4" s="32" customFormat="1" ht="14.55" customHeight="1">
      <c r="A1609" s="104">
        <v>45831</v>
      </c>
      <c r="B1609" s="219">
        <v>2294.9299999999998</v>
      </c>
      <c r="C1609" s="105" t="s">
        <v>1068</v>
      </c>
      <c r="D1609" s="106"/>
    </row>
    <row r="1610" spans="1:4" s="32" customFormat="1" ht="14.55" customHeight="1">
      <c r="A1610" s="104">
        <v>45831</v>
      </c>
      <c r="B1610" s="219">
        <v>409626.8</v>
      </c>
      <c r="C1610" s="105" t="s">
        <v>1015</v>
      </c>
      <c r="D1610" s="106"/>
    </row>
    <row r="1611" spans="1:4" s="32" customFormat="1" ht="14.55" customHeight="1">
      <c r="A1611" s="104">
        <v>45831</v>
      </c>
      <c r="B1611" s="219">
        <v>322755.84000000003</v>
      </c>
      <c r="C1611" s="105" t="s">
        <v>159</v>
      </c>
      <c r="D1611" s="106"/>
    </row>
    <row r="1612" spans="1:4" s="32" customFormat="1" ht="14.55" customHeight="1">
      <c r="A1612" s="104">
        <v>45831</v>
      </c>
      <c r="B1612" s="219">
        <v>199472.57</v>
      </c>
      <c r="C1612" s="105" t="s">
        <v>1069</v>
      </c>
      <c r="D1612" s="106"/>
    </row>
    <row r="1613" spans="1:4" s="32" customFormat="1" ht="14.55" customHeight="1">
      <c r="A1613" s="104">
        <v>45831</v>
      </c>
      <c r="B1613" s="219">
        <v>666764.44999999995</v>
      </c>
      <c r="C1613" s="105" t="s">
        <v>1070</v>
      </c>
      <c r="D1613" s="106"/>
    </row>
    <row r="1614" spans="1:4" s="32" customFormat="1" ht="14.55" customHeight="1">
      <c r="A1614" s="104">
        <v>45831</v>
      </c>
      <c r="B1614" s="219">
        <v>14025</v>
      </c>
      <c r="C1614" s="105" t="s">
        <v>1071</v>
      </c>
      <c r="D1614" s="106"/>
    </row>
    <row r="1615" spans="1:4" s="32" customFormat="1" ht="14.55" customHeight="1">
      <c r="A1615" s="104">
        <v>45831</v>
      </c>
      <c r="B1615" s="219">
        <v>387430</v>
      </c>
      <c r="C1615" s="105" t="s">
        <v>1072</v>
      </c>
      <c r="D1615" s="106"/>
    </row>
    <row r="1616" spans="1:4" s="32" customFormat="1" ht="14.55" customHeight="1">
      <c r="A1616" s="104">
        <v>45831</v>
      </c>
      <c r="B1616" s="219">
        <v>38100</v>
      </c>
      <c r="C1616" s="105" t="s">
        <v>1073</v>
      </c>
      <c r="D1616" s="106"/>
    </row>
    <row r="1617" spans="1:4" s="32" customFormat="1" ht="14.55" customHeight="1">
      <c r="A1617" s="104">
        <v>45831</v>
      </c>
      <c r="B1617" s="219">
        <v>233500</v>
      </c>
      <c r="C1617" s="105" t="s">
        <v>1074</v>
      </c>
      <c r="D1617" s="106"/>
    </row>
    <row r="1618" spans="1:4" s="32" customFormat="1" ht="14.55" customHeight="1">
      <c r="A1618" s="104">
        <v>45833</v>
      </c>
      <c r="B1618" s="219">
        <v>115500</v>
      </c>
      <c r="C1618" s="105" t="s">
        <v>1075</v>
      </c>
      <c r="D1618" s="106"/>
    </row>
    <row r="1619" spans="1:4" s="32" customFormat="1" ht="14.55" customHeight="1">
      <c r="A1619" s="104">
        <v>45833</v>
      </c>
      <c r="B1619" s="219">
        <v>97000</v>
      </c>
      <c r="C1619" s="105" t="s">
        <v>1076</v>
      </c>
      <c r="D1619" s="106"/>
    </row>
    <row r="1620" spans="1:4" s="32" customFormat="1" ht="14.55" customHeight="1">
      <c r="A1620" s="104">
        <v>45833</v>
      </c>
      <c r="B1620" s="219">
        <v>191939.64</v>
      </c>
      <c r="C1620" s="105" t="s">
        <v>1077</v>
      </c>
      <c r="D1620" s="106"/>
    </row>
    <row r="1621" spans="1:4" s="32" customFormat="1" ht="14.55" customHeight="1">
      <c r="A1621" s="104">
        <v>45833</v>
      </c>
      <c r="B1621" s="219">
        <v>236803.44</v>
      </c>
      <c r="C1621" s="105" t="s">
        <v>1078</v>
      </c>
      <c r="D1621" s="106"/>
    </row>
    <row r="1622" spans="1:4" s="32" customFormat="1" ht="14.55" customHeight="1">
      <c r="A1622" s="104">
        <v>45833</v>
      </c>
      <c r="B1622" s="219">
        <v>163000</v>
      </c>
      <c r="C1622" s="105" t="s">
        <v>1079</v>
      </c>
      <c r="D1622" s="106"/>
    </row>
    <row r="1623" spans="1:4" s="32" customFormat="1" ht="14.55" customHeight="1">
      <c r="A1623" s="104">
        <v>45833</v>
      </c>
      <c r="B1623" s="219">
        <v>3605</v>
      </c>
      <c r="C1623" s="105" t="s">
        <v>1080</v>
      </c>
      <c r="D1623" s="106"/>
    </row>
    <row r="1624" spans="1:4" s="32" customFormat="1" ht="14.55" customHeight="1">
      <c r="A1624" s="104">
        <v>45833</v>
      </c>
      <c r="B1624" s="219">
        <v>38923</v>
      </c>
      <c r="C1624" s="105" t="s">
        <v>1081</v>
      </c>
      <c r="D1624" s="106"/>
    </row>
    <row r="1625" spans="1:4" s="32" customFormat="1" ht="14.55" customHeight="1">
      <c r="A1625" s="104">
        <v>45833</v>
      </c>
      <c r="B1625" s="219">
        <v>6881</v>
      </c>
      <c r="C1625" s="105" t="s">
        <v>1082</v>
      </c>
      <c r="D1625" s="106"/>
    </row>
    <row r="1626" spans="1:4" s="32" customFormat="1" ht="14.55" customHeight="1">
      <c r="A1626" s="104">
        <v>45833</v>
      </c>
      <c r="B1626" s="219">
        <v>7695.6</v>
      </c>
      <c r="C1626" s="105" t="s">
        <v>1083</v>
      </c>
      <c r="D1626" s="106"/>
    </row>
    <row r="1627" spans="1:4" s="32" customFormat="1" ht="14.55" customHeight="1">
      <c r="A1627" s="104">
        <v>45833</v>
      </c>
      <c r="B1627" s="219">
        <v>142395</v>
      </c>
      <c r="C1627" s="105" t="s">
        <v>472</v>
      </c>
      <c r="D1627" s="106"/>
    </row>
    <row r="1628" spans="1:4" s="32" customFormat="1" ht="14.55" customHeight="1">
      <c r="A1628" s="104">
        <v>45833</v>
      </c>
      <c r="B1628" s="219">
        <v>153636.89000000001</v>
      </c>
      <c r="C1628" s="105" t="s">
        <v>1084</v>
      </c>
      <c r="D1628" s="106"/>
    </row>
    <row r="1629" spans="1:4" s="32" customFormat="1" ht="14.55" customHeight="1">
      <c r="A1629" s="104">
        <v>45833</v>
      </c>
      <c r="B1629" s="219">
        <v>285051.03000000003</v>
      </c>
      <c r="C1629" s="105" t="s">
        <v>1085</v>
      </c>
      <c r="D1629" s="106"/>
    </row>
    <row r="1630" spans="1:4" s="32" customFormat="1" ht="14.55" customHeight="1">
      <c r="A1630" s="104">
        <v>45833</v>
      </c>
      <c r="B1630" s="219">
        <v>193600</v>
      </c>
      <c r="C1630" s="105" t="s">
        <v>573</v>
      </c>
      <c r="D1630" s="106"/>
    </row>
    <row r="1631" spans="1:4" s="32" customFormat="1" ht="14.55" customHeight="1">
      <c r="A1631" s="104">
        <v>45833</v>
      </c>
      <c r="B1631" s="219">
        <v>426615</v>
      </c>
      <c r="C1631" s="105" t="s">
        <v>1086</v>
      </c>
      <c r="D1631" s="106"/>
    </row>
    <row r="1632" spans="1:4" s="32" customFormat="1" ht="14.55" customHeight="1">
      <c r="A1632" s="104">
        <v>45833</v>
      </c>
      <c r="B1632" s="219">
        <v>951961</v>
      </c>
      <c r="C1632" s="105" t="s">
        <v>1087</v>
      </c>
      <c r="D1632" s="106"/>
    </row>
    <row r="1633" spans="1:4" s="32" customFormat="1" ht="14.55" customHeight="1">
      <c r="A1633" s="104">
        <v>45833</v>
      </c>
      <c r="B1633" s="219">
        <v>29600</v>
      </c>
      <c r="C1633" s="105" t="s">
        <v>1088</v>
      </c>
      <c r="D1633" s="106"/>
    </row>
    <row r="1634" spans="1:4" s="32" customFormat="1" ht="14.55" customHeight="1">
      <c r="A1634" s="104">
        <v>45833</v>
      </c>
      <c r="B1634" s="219">
        <v>1833333.33</v>
      </c>
      <c r="C1634" s="114" t="s">
        <v>539</v>
      </c>
      <c r="D1634" s="106"/>
    </row>
    <row r="1635" spans="1:4" s="32" customFormat="1" ht="14.55" customHeight="1">
      <c r="A1635" s="104">
        <v>45833</v>
      </c>
      <c r="B1635" s="219">
        <v>20000</v>
      </c>
      <c r="C1635" s="105" t="s">
        <v>1089</v>
      </c>
      <c r="D1635" s="106"/>
    </row>
    <row r="1636" spans="1:4" s="32" customFormat="1" ht="14.55" customHeight="1">
      <c r="A1636" s="104">
        <v>45833</v>
      </c>
      <c r="B1636" s="219">
        <v>20000</v>
      </c>
      <c r="C1636" s="105" t="s">
        <v>1090</v>
      </c>
      <c r="D1636" s="106"/>
    </row>
    <row r="1637" spans="1:4" s="32" customFormat="1" ht="14.55" customHeight="1">
      <c r="A1637" s="104">
        <v>45835</v>
      </c>
      <c r="B1637" s="219">
        <v>40713.599999999999</v>
      </c>
      <c r="C1637" s="105" t="s">
        <v>1091</v>
      </c>
      <c r="D1637" s="106"/>
    </row>
    <row r="1638" spans="1:4" s="32" customFormat="1" ht="14.55" customHeight="1">
      <c r="A1638" s="104">
        <v>45835</v>
      </c>
      <c r="B1638" s="219">
        <v>467362.5</v>
      </c>
      <c r="C1638" s="105" t="s">
        <v>1092</v>
      </c>
      <c r="D1638" s="106"/>
    </row>
    <row r="1639" spans="1:4" s="32" customFormat="1" ht="14.55" customHeight="1">
      <c r="A1639" s="104">
        <v>45835</v>
      </c>
      <c r="B1639" s="219">
        <v>1971306.9599999997</v>
      </c>
      <c r="C1639" s="105" t="s">
        <v>117</v>
      </c>
      <c r="D1639" s="106"/>
    </row>
    <row r="1640" spans="1:4" s="32" customFormat="1" ht="14.55" customHeight="1">
      <c r="A1640" s="104">
        <v>45835</v>
      </c>
      <c r="B1640" s="219">
        <v>164000</v>
      </c>
      <c r="C1640" s="105" t="s">
        <v>1093</v>
      </c>
      <c r="D1640" s="106"/>
    </row>
    <row r="1641" spans="1:4" s="32" customFormat="1" ht="14.55" customHeight="1">
      <c r="A1641" s="104">
        <v>45835</v>
      </c>
      <c r="B1641" s="219">
        <v>26370</v>
      </c>
      <c r="C1641" s="105" t="s">
        <v>1094</v>
      </c>
      <c r="D1641" s="106"/>
    </row>
    <row r="1642" spans="1:4" s="32" customFormat="1" ht="14.55" customHeight="1">
      <c r="A1642" s="104">
        <v>45835</v>
      </c>
      <c r="B1642" s="219">
        <v>5250</v>
      </c>
      <c r="C1642" s="105" t="s">
        <v>1095</v>
      </c>
      <c r="D1642" s="106"/>
    </row>
    <row r="1643" spans="1:4" s="32" customFormat="1" ht="14.55" customHeight="1">
      <c r="A1643" s="104">
        <v>45835</v>
      </c>
      <c r="B1643" s="219">
        <v>31345.8</v>
      </c>
      <c r="C1643" s="105" t="s">
        <v>1096</v>
      </c>
      <c r="D1643" s="106"/>
    </row>
    <row r="1644" spans="1:4" s="32" customFormat="1" ht="14.55" customHeight="1">
      <c r="A1644" s="104">
        <v>45835</v>
      </c>
      <c r="B1644" s="219">
        <v>84700</v>
      </c>
      <c r="C1644" s="105" t="s">
        <v>1097</v>
      </c>
      <c r="D1644" s="106"/>
    </row>
    <row r="1645" spans="1:4" s="32" customFormat="1" ht="14.55" customHeight="1">
      <c r="A1645" s="104">
        <v>45835</v>
      </c>
      <c r="B1645" s="219">
        <v>142395</v>
      </c>
      <c r="C1645" s="105" t="s">
        <v>175</v>
      </c>
      <c r="D1645" s="106"/>
    </row>
    <row r="1646" spans="1:4" s="32" customFormat="1" ht="14.55" customHeight="1">
      <c r="A1646" s="104">
        <v>45835</v>
      </c>
      <c r="B1646" s="219">
        <v>70350</v>
      </c>
      <c r="C1646" s="105" t="s">
        <v>671</v>
      </c>
      <c r="D1646" s="106"/>
    </row>
    <row r="1647" spans="1:4" s="32" customFormat="1" ht="14.55" customHeight="1">
      <c r="A1647" s="104">
        <v>45835</v>
      </c>
      <c r="B1647" s="219">
        <v>1802.22</v>
      </c>
      <c r="C1647" s="105" t="s">
        <v>1098</v>
      </c>
      <c r="D1647" s="106"/>
    </row>
    <row r="1648" spans="1:4" s="32" customFormat="1" ht="14.55" customHeight="1">
      <c r="A1648" s="104">
        <v>45835</v>
      </c>
      <c r="B1648" s="219">
        <v>17498.91</v>
      </c>
      <c r="C1648" s="105" t="s">
        <v>386</v>
      </c>
      <c r="D1648" s="106"/>
    </row>
    <row r="1649" spans="1:4" s="32" customFormat="1" ht="14.55" customHeight="1">
      <c r="A1649" s="104">
        <v>45835</v>
      </c>
      <c r="B1649" s="219">
        <v>193600</v>
      </c>
      <c r="C1649" s="105" t="s">
        <v>176</v>
      </c>
      <c r="D1649" s="106"/>
    </row>
    <row r="1650" spans="1:4" s="32" customFormat="1" ht="14.55" customHeight="1">
      <c r="A1650" s="104">
        <v>45835</v>
      </c>
      <c r="B1650" s="219">
        <v>91403.87</v>
      </c>
      <c r="C1650" s="105" t="s">
        <v>315</v>
      </c>
      <c r="D1650" s="106"/>
    </row>
    <row r="1651" spans="1:4" s="32" customFormat="1" ht="14.55" customHeight="1">
      <c r="A1651" s="104">
        <v>45835</v>
      </c>
      <c r="B1651" s="219">
        <v>67500</v>
      </c>
      <c r="C1651" s="105" t="s">
        <v>538</v>
      </c>
      <c r="D1651" s="106"/>
    </row>
    <row r="1652" spans="1:4" s="32" customFormat="1" ht="14.55" customHeight="1">
      <c r="A1652" s="104">
        <v>45835</v>
      </c>
      <c r="B1652" s="219">
        <v>322755.84000000003</v>
      </c>
      <c r="C1652" s="105" t="s">
        <v>576</v>
      </c>
      <c r="D1652" s="106"/>
    </row>
    <row r="1653" spans="1:4" s="32" customFormat="1" ht="14.55" customHeight="1">
      <c r="A1653" s="104">
        <v>45835</v>
      </c>
      <c r="B1653" s="219">
        <v>5980</v>
      </c>
      <c r="C1653" s="105" t="s">
        <v>1099</v>
      </c>
      <c r="D1653" s="106"/>
    </row>
    <row r="1654" spans="1:4" s="32" customFormat="1" ht="14.55" customHeight="1">
      <c r="A1654" s="104">
        <v>45835</v>
      </c>
      <c r="B1654" s="219">
        <v>15620</v>
      </c>
      <c r="C1654" s="105" t="s">
        <v>1100</v>
      </c>
      <c r="D1654" s="106"/>
    </row>
    <row r="1655" spans="1:4" s="32" customFormat="1" ht="14.55" customHeight="1">
      <c r="A1655" s="104">
        <v>45835</v>
      </c>
      <c r="B1655" s="219">
        <v>22670</v>
      </c>
      <c r="C1655" s="105" t="s">
        <v>1101</v>
      </c>
      <c r="D1655" s="106"/>
    </row>
    <row r="1656" spans="1:4" s="32" customFormat="1" ht="14.55" customHeight="1">
      <c r="A1656" s="104">
        <v>45835</v>
      </c>
      <c r="B1656" s="219">
        <v>31880</v>
      </c>
      <c r="C1656" s="105" t="s">
        <v>1102</v>
      </c>
      <c r="D1656" s="106"/>
    </row>
    <row r="1657" spans="1:4" s="32" customFormat="1" ht="14.55" customHeight="1">
      <c r="A1657" s="104">
        <v>45835</v>
      </c>
      <c r="B1657" s="219">
        <v>133250</v>
      </c>
      <c r="C1657" s="105" t="s">
        <v>1103</v>
      </c>
      <c r="D1657" s="106"/>
    </row>
    <row r="1658" spans="1:4" s="32" customFormat="1" ht="14.55" customHeight="1">
      <c r="A1658" s="104">
        <v>45835</v>
      </c>
      <c r="B1658" s="219">
        <v>48500</v>
      </c>
      <c r="C1658" s="105" t="s">
        <v>1104</v>
      </c>
      <c r="D1658" s="106"/>
    </row>
    <row r="1659" spans="1:4" s="32" customFormat="1" ht="14.55" customHeight="1">
      <c r="A1659" s="104">
        <v>45835</v>
      </c>
      <c r="B1659" s="219">
        <v>49000</v>
      </c>
      <c r="C1659" s="105" t="s">
        <v>1105</v>
      </c>
      <c r="D1659" s="106"/>
    </row>
    <row r="1660" spans="1:4" s="32" customFormat="1" ht="14.55" customHeight="1">
      <c r="A1660" s="104">
        <v>45835</v>
      </c>
      <c r="B1660" s="219">
        <v>416585</v>
      </c>
      <c r="C1660" s="105" t="s">
        <v>1106</v>
      </c>
      <c r="D1660" s="106"/>
    </row>
    <row r="1661" spans="1:4" s="32" customFormat="1" ht="14.55" customHeight="1">
      <c r="A1661" s="104">
        <v>45835</v>
      </c>
      <c r="B1661" s="219">
        <v>307020</v>
      </c>
      <c r="C1661" s="105" t="s">
        <v>1107</v>
      </c>
      <c r="D1661" s="106"/>
    </row>
    <row r="1662" spans="1:4" s="32" customFormat="1" ht="14.55" customHeight="1">
      <c r="A1662" s="104">
        <v>45835</v>
      </c>
      <c r="B1662" s="219">
        <v>91766.399999999994</v>
      </c>
      <c r="C1662" s="105" t="s">
        <v>140</v>
      </c>
      <c r="D1662" s="106"/>
    </row>
    <row r="1663" spans="1:4" s="32" customFormat="1" ht="14.55" customHeight="1">
      <c r="A1663" s="104">
        <v>45838</v>
      </c>
      <c r="B1663" s="219">
        <v>34800</v>
      </c>
      <c r="C1663" s="105" t="s">
        <v>1108</v>
      </c>
      <c r="D1663" s="106"/>
    </row>
    <row r="1664" spans="1:4" s="32" customFormat="1" ht="14.55" customHeight="1">
      <c r="A1664" s="104">
        <v>45838</v>
      </c>
      <c r="B1664" s="219">
        <v>31100</v>
      </c>
      <c r="C1664" s="105" t="s">
        <v>955</v>
      </c>
      <c r="D1664" s="106"/>
    </row>
    <row r="1665" spans="1:4" s="32" customFormat="1" ht="14.55" customHeight="1">
      <c r="A1665" s="104">
        <v>45838</v>
      </c>
      <c r="B1665" s="219">
        <v>46009.7</v>
      </c>
      <c r="C1665" s="105" t="s">
        <v>382</v>
      </c>
      <c r="D1665" s="106"/>
    </row>
    <row r="1666" spans="1:4" s="32" customFormat="1" ht="14.55" customHeight="1">
      <c r="A1666" s="104">
        <v>45838</v>
      </c>
      <c r="B1666" s="219">
        <v>163000</v>
      </c>
      <c r="C1666" s="105" t="s">
        <v>1109</v>
      </c>
      <c r="D1666" s="106"/>
    </row>
    <row r="1667" spans="1:4" s="32" customFormat="1" ht="14.55" customHeight="1">
      <c r="A1667" s="104">
        <v>45838</v>
      </c>
      <c r="B1667" s="219">
        <v>15900</v>
      </c>
      <c r="C1667" s="105" t="s">
        <v>1110</v>
      </c>
      <c r="D1667" s="106"/>
    </row>
    <row r="1668" spans="1:4" s="32" customFormat="1" ht="14.55" customHeight="1">
      <c r="A1668" s="104">
        <v>45838</v>
      </c>
      <c r="B1668" s="219">
        <v>116000</v>
      </c>
      <c r="C1668" s="105" t="s">
        <v>1111</v>
      </c>
      <c r="D1668" s="106"/>
    </row>
    <row r="1669" spans="1:4" s="32" customFormat="1" ht="14.55" customHeight="1">
      <c r="A1669" s="104">
        <v>45838</v>
      </c>
      <c r="B1669" s="219">
        <v>6160</v>
      </c>
      <c r="C1669" s="105" t="s">
        <v>1112</v>
      </c>
      <c r="D1669" s="106"/>
    </row>
    <row r="1670" spans="1:4" s="32" customFormat="1" ht="14.55" customHeight="1">
      <c r="A1670" s="104">
        <v>45838</v>
      </c>
      <c r="B1670" s="219">
        <v>32522</v>
      </c>
      <c r="C1670" s="105" t="s">
        <v>1113</v>
      </c>
      <c r="D1670" s="106"/>
    </row>
    <row r="1671" spans="1:4" s="32" customFormat="1" ht="14.55" customHeight="1">
      <c r="A1671" s="104">
        <v>45838</v>
      </c>
      <c r="B1671" s="219">
        <v>5000</v>
      </c>
      <c r="C1671" s="105" t="s">
        <v>1113</v>
      </c>
      <c r="D1671" s="106"/>
    </row>
    <row r="1672" spans="1:4" s="32" customFormat="1" ht="14.55" customHeight="1">
      <c r="A1672" s="104">
        <v>45838</v>
      </c>
      <c r="B1672" s="219">
        <v>544850</v>
      </c>
      <c r="C1672" s="105" t="s">
        <v>1114</v>
      </c>
      <c r="D1672" s="106"/>
    </row>
    <row r="1673" spans="1:4" s="32" customFormat="1" ht="14.55" customHeight="1">
      <c r="A1673" s="104">
        <v>45838</v>
      </c>
      <c r="B1673" s="219">
        <v>85678.52</v>
      </c>
      <c r="C1673" s="105" t="s">
        <v>1115</v>
      </c>
      <c r="D1673" s="106"/>
    </row>
    <row r="1674" spans="1:4" s="32" customFormat="1" ht="14.55" customHeight="1">
      <c r="A1674" s="104">
        <v>45838</v>
      </c>
      <c r="B1674" s="219">
        <v>180000</v>
      </c>
      <c r="C1674" s="105" t="s">
        <v>1043</v>
      </c>
      <c r="D1674" s="106"/>
    </row>
    <row r="1675" spans="1:4" s="32" customFormat="1" ht="14.55" customHeight="1">
      <c r="A1675" s="104">
        <v>45838</v>
      </c>
      <c r="B1675" s="219">
        <v>360000</v>
      </c>
      <c r="C1675" s="105" t="s">
        <v>1116</v>
      </c>
      <c r="D1675" s="106"/>
    </row>
    <row r="1676" spans="1:4" s="32" customFormat="1" ht="14.55" customHeight="1">
      <c r="A1676" s="104">
        <v>45838</v>
      </c>
      <c r="B1676" s="219">
        <v>193600</v>
      </c>
      <c r="C1676" s="105" t="s">
        <v>573</v>
      </c>
      <c r="D1676" s="106"/>
    </row>
    <row r="1677" spans="1:4" s="32" customFormat="1" ht="14.55" customHeight="1">
      <c r="A1677" s="104">
        <v>45838</v>
      </c>
      <c r="B1677" s="219">
        <v>59000</v>
      </c>
      <c r="C1677" s="105" t="s">
        <v>894</v>
      </c>
      <c r="D1677" s="106"/>
    </row>
    <row r="1678" spans="1:4" s="32" customFormat="1" ht="14.55" customHeight="1">
      <c r="A1678" s="104">
        <v>45838</v>
      </c>
      <c r="B1678" s="219">
        <v>5670</v>
      </c>
      <c r="C1678" s="105" t="s">
        <v>1117</v>
      </c>
      <c r="D1678" s="106"/>
    </row>
    <row r="1679" spans="1:4" s="32" customFormat="1" ht="14.55" customHeight="1">
      <c r="A1679" s="104">
        <v>45838</v>
      </c>
      <c r="B1679" s="219">
        <v>91403.87</v>
      </c>
      <c r="C1679" s="105" t="s">
        <v>315</v>
      </c>
      <c r="D1679" s="106"/>
    </row>
    <row r="1680" spans="1:4" s="32" customFormat="1" ht="14.55" customHeight="1">
      <c r="A1680" s="104">
        <v>45838</v>
      </c>
      <c r="B1680" s="219">
        <v>91403.87</v>
      </c>
      <c r="C1680" s="105" t="s">
        <v>131</v>
      </c>
      <c r="D1680" s="106"/>
    </row>
    <row r="1681" spans="1:4" s="32" customFormat="1" ht="14.55" customHeight="1">
      <c r="A1681" s="104">
        <v>45838</v>
      </c>
      <c r="B1681" s="219">
        <v>274211.61</v>
      </c>
      <c r="C1681" s="105" t="s">
        <v>315</v>
      </c>
      <c r="D1681" s="106"/>
    </row>
    <row r="1682" spans="1:4" s="32" customFormat="1" ht="14.55" customHeight="1">
      <c r="A1682" s="104">
        <v>45838</v>
      </c>
      <c r="B1682" s="219">
        <v>54000</v>
      </c>
      <c r="C1682" s="105" t="s">
        <v>538</v>
      </c>
      <c r="D1682" s="106"/>
    </row>
    <row r="1683" spans="1:4" s="32" customFormat="1" ht="14.55" customHeight="1">
      <c r="A1683" s="104">
        <v>45838</v>
      </c>
      <c r="B1683" s="219">
        <v>54000</v>
      </c>
      <c r="C1683" s="105" t="s">
        <v>130</v>
      </c>
      <c r="D1683" s="106"/>
    </row>
    <row r="1684" spans="1:4" s="32" customFormat="1" ht="14.55" customHeight="1">
      <c r="A1684" s="104">
        <v>45838</v>
      </c>
      <c r="B1684" s="219">
        <v>182807.74</v>
      </c>
      <c r="C1684" s="105" t="s">
        <v>1118</v>
      </c>
      <c r="D1684" s="106"/>
    </row>
    <row r="1685" spans="1:4" s="32" customFormat="1" ht="14.55" customHeight="1">
      <c r="A1685" s="104">
        <v>45838</v>
      </c>
      <c r="B1685" s="219">
        <v>645511.68000000005</v>
      </c>
      <c r="C1685" s="105" t="s">
        <v>1119</v>
      </c>
      <c r="D1685" s="106"/>
    </row>
    <row r="1686" spans="1:4" s="32" customFormat="1" ht="14.55" customHeight="1">
      <c r="A1686" s="104">
        <v>45838</v>
      </c>
      <c r="B1686" s="219">
        <v>161377.92000000001</v>
      </c>
      <c r="C1686" s="105" t="s">
        <v>1120</v>
      </c>
      <c r="D1686" s="106"/>
    </row>
    <row r="1687" spans="1:4" s="32" customFormat="1" ht="14.55" customHeight="1">
      <c r="A1687" s="104">
        <v>45838</v>
      </c>
      <c r="B1687" s="219">
        <v>409626.8</v>
      </c>
      <c r="C1687" s="105" t="s">
        <v>1015</v>
      </c>
      <c r="D1687" s="106"/>
    </row>
    <row r="1688" spans="1:4" s="32" customFormat="1" ht="14.55" customHeight="1">
      <c r="A1688" s="104">
        <v>45838</v>
      </c>
      <c r="B1688" s="219">
        <v>806889.6</v>
      </c>
      <c r="C1688" s="105" t="s">
        <v>524</v>
      </c>
      <c r="D1688" s="106"/>
    </row>
    <row r="1689" spans="1:4" s="32" customFormat="1" ht="14.55" customHeight="1">
      <c r="A1689" s="104">
        <v>45838</v>
      </c>
      <c r="B1689" s="219">
        <v>239215.39</v>
      </c>
      <c r="C1689" s="105" t="s">
        <v>136</v>
      </c>
      <c r="D1689" s="106"/>
    </row>
    <row r="1690" spans="1:4" s="32" customFormat="1" ht="14.55" customHeight="1">
      <c r="A1690" s="104">
        <v>45838</v>
      </c>
      <c r="B1690" s="219">
        <v>72600</v>
      </c>
      <c r="C1690" s="105" t="s">
        <v>1121</v>
      </c>
      <c r="D1690" s="106"/>
    </row>
    <row r="1691" spans="1:4" s="32" customFormat="1" ht="14.55" customHeight="1">
      <c r="A1691" s="104">
        <v>45838</v>
      </c>
      <c r="B1691" s="219">
        <v>20000</v>
      </c>
      <c r="C1691" s="105" t="s">
        <v>1122</v>
      </c>
      <c r="D1691" s="106"/>
    </row>
    <row r="1692" spans="1:4" s="32" customFormat="1" ht="14.55" customHeight="1">
      <c r="A1692" s="104">
        <v>45838</v>
      </c>
      <c r="B1692" s="219">
        <v>1746812.7300000002</v>
      </c>
      <c r="C1692" s="105" t="s">
        <v>4</v>
      </c>
      <c r="D1692" s="106"/>
    </row>
    <row r="1693" spans="1:4" s="32" customFormat="1" ht="14.55" customHeight="1">
      <c r="A1693" s="104">
        <v>45838</v>
      </c>
      <c r="B1693" s="219">
        <v>725532.45999999985</v>
      </c>
      <c r="C1693" s="105" t="s">
        <v>101</v>
      </c>
      <c r="D1693" s="106"/>
    </row>
    <row r="1694" spans="1:4" s="32" customFormat="1" ht="14.55" customHeight="1">
      <c r="A1694" s="104">
        <v>45838</v>
      </c>
      <c r="B1694" s="219">
        <v>464695.64999999997</v>
      </c>
      <c r="C1694" s="105" t="s">
        <v>206</v>
      </c>
      <c r="D1694" s="106"/>
    </row>
    <row r="1695" spans="1:4" s="32" customFormat="1" ht="14.55" customHeight="1">
      <c r="A1695" s="115">
        <v>45838</v>
      </c>
      <c r="B1695" s="219">
        <v>102485.04000000002</v>
      </c>
      <c r="C1695" s="105" t="s">
        <v>1123</v>
      </c>
      <c r="D1695" s="106"/>
    </row>
    <row r="1696" spans="1:4" s="32" customFormat="1" ht="14.55" customHeight="1">
      <c r="A1696" s="112">
        <v>45818</v>
      </c>
      <c r="B1696" s="221">
        <v>2112408.7400000002</v>
      </c>
      <c r="C1696" s="105" t="s">
        <v>1124</v>
      </c>
      <c r="D1696" s="106"/>
    </row>
    <row r="1697" spans="1:4" s="32" customFormat="1" ht="14.55" customHeight="1">
      <c r="A1697" s="112">
        <v>45818</v>
      </c>
      <c r="B1697" s="221">
        <v>2079832.48</v>
      </c>
      <c r="C1697" s="105" t="s">
        <v>1125</v>
      </c>
      <c r="D1697" s="106"/>
    </row>
    <row r="1698" spans="1:4" s="32" customFormat="1" ht="14.55" customHeight="1">
      <c r="A1698" s="112">
        <v>45813</v>
      </c>
      <c r="B1698" s="221">
        <v>659435.22</v>
      </c>
      <c r="C1698" s="105" t="s">
        <v>1126</v>
      </c>
      <c r="D1698" s="106"/>
    </row>
    <row r="1699" spans="1:4" s="38" customFormat="1" ht="14.55" customHeight="1">
      <c r="A1699" s="116">
        <v>45838</v>
      </c>
      <c r="B1699" s="222">
        <v>10530855.710000001</v>
      </c>
      <c r="C1699" s="99" t="s">
        <v>577</v>
      </c>
      <c r="D1699" s="117"/>
    </row>
    <row r="1700" spans="1:4" s="32" customFormat="1" ht="14.55" customHeight="1">
      <c r="A1700" s="118"/>
      <c r="B1700" s="223">
        <f>SUM(B1408:B1699)</f>
        <v>145540963</v>
      </c>
      <c r="C1700" s="119" t="s">
        <v>1127</v>
      </c>
      <c r="D1700" s="106"/>
    </row>
    <row r="1701" spans="1:4" outlineLevel="1">
      <c r="A1701" s="120">
        <v>45840</v>
      </c>
      <c r="B1701" s="189" t="s">
        <v>1129</v>
      </c>
      <c r="C1701" s="121" t="s">
        <v>1130</v>
      </c>
    </row>
    <row r="1702" spans="1:4" outlineLevel="1">
      <c r="A1702" s="120">
        <v>45840</v>
      </c>
      <c r="B1702" s="189" t="s">
        <v>1131</v>
      </c>
      <c r="C1702" s="121" t="s">
        <v>1132</v>
      </c>
    </row>
    <row r="1703" spans="1:4" outlineLevel="1">
      <c r="A1703" s="120">
        <v>45840</v>
      </c>
      <c r="B1703" s="189" t="s">
        <v>1133</v>
      </c>
      <c r="C1703" s="121" t="s">
        <v>1134</v>
      </c>
    </row>
    <row r="1704" spans="1:4" outlineLevel="1">
      <c r="A1704" s="120">
        <v>45840</v>
      </c>
      <c r="B1704" s="189" t="s">
        <v>1135</v>
      </c>
      <c r="C1704" s="121" t="s">
        <v>1134</v>
      </c>
    </row>
    <row r="1705" spans="1:4" outlineLevel="1">
      <c r="A1705" s="120">
        <v>45840</v>
      </c>
      <c r="B1705" s="189" t="s">
        <v>1136</v>
      </c>
      <c r="C1705" s="121" t="s">
        <v>1137</v>
      </c>
    </row>
    <row r="1706" spans="1:4" outlineLevel="1">
      <c r="A1706" s="120">
        <v>45840</v>
      </c>
      <c r="B1706" s="189" t="s">
        <v>1138</v>
      </c>
      <c r="C1706" s="121" t="s">
        <v>1139</v>
      </c>
    </row>
    <row r="1707" spans="1:4" outlineLevel="1">
      <c r="A1707" s="120">
        <v>45840</v>
      </c>
      <c r="B1707" s="189" t="s">
        <v>1140</v>
      </c>
      <c r="C1707" s="121" t="s">
        <v>1141</v>
      </c>
    </row>
    <row r="1708" spans="1:4" outlineLevel="1">
      <c r="A1708" s="120">
        <v>45840</v>
      </c>
      <c r="B1708" s="189" t="s">
        <v>1142</v>
      </c>
      <c r="C1708" s="121" t="s">
        <v>1143</v>
      </c>
    </row>
    <row r="1709" spans="1:4" outlineLevel="1">
      <c r="A1709" s="120">
        <v>45840</v>
      </c>
      <c r="B1709" s="189" t="s">
        <v>1144</v>
      </c>
      <c r="C1709" s="121" t="s">
        <v>1145</v>
      </c>
    </row>
    <row r="1710" spans="1:4" outlineLevel="1">
      <c r="A1710" s="120">
        <v>45840</v>
      </c>
      <c r="B1710" s="189" t="s">
        <v>1146</v>
      </c>
      <c r="C1710" s="121" t="s">
        <v>1147</v>
      </c>
    </row>
    <row r="1711" spans="1:4" outlineLevel="1">
      <c r="A1711" s="120">
        <v>45840</v>
      </c>
      <c r="B1711" s="189" t="s">
        <v>1128</v>
      </c>
      <c r="C1711" s="121" t="s">
        <v>1556</v>
      </c>
    </row>
    <row r="1712" spans="1:4" outlineLevel="1">
      <c r="A1712" s="120">
        <v>45840</v>
      </c>
      <c r="B1712" s="189" t="s">
        <v>1148</v>
      </c>
      <c r="C1712" s="121" t="s">
        <v>1149</v>
      </c>
    </row>
    <row r="1713" spans="1:3" outlineLevel="1">
      <c r="A1713" s="120">
        <v>45840</v>
      </c>
      <c r="B1713" s="189" t="s">
        <v>1150</v>
      </c>
      <c r="C1713" s="121" t="s">
        <v>1151</v>
      </c>
    </row>
    <row r="1714" spans="1:3" outlineLevel="1">
      <c r="A1714" s="120">
        <v>45840</v>
      </c>
      <c r="B1714" s="189" t="s">
        <v>1152</v>
      </c>
      <c r="C1714" s="121" t="s">
        <v>1153</v>
      </c>
    </row>
    <row r="1715" spans="1:3" outlineLevel="1">
      <c r="A1715" s="120">
        <v>45840</v>
      </c>
      <c r="B1715" s="189" t="s">
        <v>1154</v>
      </c>
      <c r="C1715" s="121" t="s">
        <v>472</v>
      </c>
    </row>
    <row r="1716" spans="1:3" outlineLevel="1">
      <c r="A1716" s="120">
        <v>45840</v>
      </c>
      <c r="B1716" s="189" t="s">
        <v>1155</v>
      </c>
      <c r="C1716" s="121" t="s">
        <v>1156</v>
      </c>
    </row>
    <row r="1717" spans="1:3" outlineLevel="1">
      <c r="A1717" s="120">
        <v>45840</v>
      </c>
      <c r="B1717" s="189" t="s">
        <v>1157</v>
      </c>
      <c r="C1717" s="121" t="s">
        <v>808</v>
      </c>
    </row>
    <row r="1718" spans="1:3" outlineLevel="1">
      <c r="A1718" s="120">
        <v>45840</v>
      </c>
      <c r="B1718" s="189" t="s">
        <v>1158</v>
      </c>
      <c r="C1718" s="121" t="s">
        <v>1159</v>
      </c>
    </row>
    <row r="1719" spans="1:3" outlineLevel="1">
      <c r="A1719" s="120">
        <v>45840</v>
      </c>
      <c r="B1719" s="189" t="s">
        <v>1160</v>
      </c>
      <c r="C1719" s="121" t="s">
        <v>1161</v>
      </c>
    </row>
    <row r="1720" spans="1:3" outlineLevel="1">
      <c r="A1720" s="120">
        <v>45840</v>
      </c>
      <c r="B1720" s="189" t="s">
        <v>1162</v>
      </c>
      <c r="C1720" s="121" t="s">
        <v>634</v>
      </c>
    </row>
    <row r="1721" spans="1:3" outlineLevel="1">
      <c r="A1721" s="120">
        <v>45840</v>
      </c>
      <c r="B1721" s="189" t="s">
        <v>1163</v>
      </c>
      <c r="C1721" s="121" t="s">
        <v>386</v>
      </c>
    </row>
    <row r="1722" spans="1:3" outlineLevel="1">
      <c r="A1722" s="120">
        <v>45840</v>
      </c>
      <c r="B1722" s="189" t="s">
        <v>1164</v>
      </c>
      <c r="C1722" s="121" t="s">
        <v>573</v>
      </c>
    </row>
    <row r="1723" spans="1:3" outlineLevel="1">
      <c r="A1723" s="120">
        <v>45840</v>
      </c>
      <c r="B1723" s="189" t="s">
        <v>1165</v>
      </c>
      <c r="C1723" s="121" t="s">
        <v>386</v>
      </c>
    </row>
    <row r="1724" spans="1:3" outlineLevel="1">
      <c r="A1724" s="120">
        <v>45840</v>
      </c>
      <c r="B1724" s="189" t="s">
        <v>1166</v>
      </c>
      <c r="C1724" s="121" t="s">
        <v>573</v>
      </c>
    </row>
    <row r="1725" spans="1:3" outlineLevel="1">
      <c r="A1725" s="120">
        <v>45840</v>
      </c>
      <c r="B1725" s="189" t="s">
        <v>1167</v>
      </c>
      <c r="C1725" s="121" t="s">
        <v>1168</v>
      </c>
    </row>
    <row r="1726" spans="1:3" outlineLevel="1">
      <c r="A1726" s="120">
        <v>45840</v>
      </c>
      <c r="B1726" s="189" t="s">
        <v>1169</v>
      </c>
      <c r="C1726" s="121" t="s">
        <v>1170</v>
      </c>
    </row>
    <row r="1727" spans="1:3" outlineLevel="1">
      <c r="A1727" s="120">
        <v>45840</v>
      </c>
      <c r="B1727" s="189" t="s">
        <v>1171</v>
      </c>
      <c r="C1727" s="121" t="s">
        <v>1172</v>
      </c>
    </row>
    <row r="1728" spans="1:3" outlineLevel="1">
      <c r="A1728" s="120">
        <v>45840</v>
      </c>
      <c r="B1728" s="189" t="s">
        <v>1173</v>
      </c>
      <c r="C1728" s="121" t="s">
        <v>315</v>
      </c>
    </row>
    <row r="1729" spans="1:3" outlineLevel="1">
      <c r="A1729" s="120">
        <v>45840</v>
      </c>
      <c r="B1729" s="189" t="s">
        <v>1174</v>
      </c>
      <c r="C1729" s="121" t="s">
        <v>315</v>
      </c>
    </row>
    <row r="1730" spans="1:3" outlineLevel="1">
      <c r="A1730" s="120">
        <v>45840</v>
      </c>
      <c r="B1730" s="189" t="s">
        <v>1175</v>
      </c>
      <c r="C1730" s="121" t="s">
        <v>1176</v>
      </c>
    </row>
    <row r="1731" spans="1:3" outlineLevel="1">
      <c r="A1731" s="120">
        <v>45840.689155092594</v>
      </c>
      <c r="B1731" s="189" t="s">
        <v>1177</v>
      </c>
      <c r="C1731" s="121" t="s">
        <v>1176</v>
      </c>
    </row>
    <row r="1732" spans="1:3" outlineLevel="1">
      <c r="A1732" s="120">
        <v>45842</v>
      </c>
      <c r="B1732" s="189" t="s">
        <v>1178</v>
      </c>
      <c r="C1732" s="121" t="s">
        <v>775</v>
      </c>
    </row>
    <row r="1733" spans="1:3" outlineLevel="1">
      <c r="A1733" s="120">
        <v>45842</v>
      </c>
      <c r="B1733" s="189" t="s">
        <v>1179</v>
      </c>
      <c r="C1733" s="121" t="s">
        <v>1180</v>
      </c>
    </row>
    <row r="1734" spans="1:3" outlineLevel="1">
      <c r="A1734" s="120">
        <v>45842</v>
      </c>
      <c r="B1734" s="189" t="s">
        <v>1131</v>
      </c>
      <c r="C1734" s="121" t="s">
        <v>1181</v>
      </c>
    </row>
    <row r="1735" spans="1:3" outlineLevel="1">
      <c r="A1735" s="120">
        <v>45842</v>
      </c>
      <c r="B1735" s="189" t="s">
        <v>1182</v>
      </c>
      <c r="C1735" s="121" t="s">
        <v>1183</v>
      </c>
    </row>
    <row r="1736" spans="1:3" outlineLevel="1">
      <c r="A1736" s="120">
        <v>45842</v>
      </c>
      <c r="B1736" s="189" t="s">
        <v>1184</v>
      </c>
      <c r="C1736" s="121" t="s">
        <v>1185</v>
      </c>
    </row>
    <row r="1737" spans="1:3" outlineLevel="1">
      <c r="A1737" s="122">
        <v>45842</v>
      </c>
      <c r="B1737" s="224" t="s">
        <v>1186</v>
      </c>
      <c r="C1737" s="123" t="s">
        <v>1187</v>
      </c>
    </row>
    <row r="1738" spans="1:3" outlineLevel="1">
      <c r="A1738" s="120">
        <v>45842</v>
      </c>
      <c r="B1738" s="189" t="s">
        <v>1188</v>
      </c>
      <c r="C1738" s="121" t="s">
        <v>1189</v>
      </c>
    </row>
    <row r="1739" spans="1:3" outlineLevel="1">
      <c r="A1739" s="122">
        <v>45842</v>
      </c>
      <c r="B1739" s="224" t="s">
        <v>1190</v>
      </c>
      <c r="C1739" s="123" t="s">
        <v>1191</v>
      </c>
    </row>
    <row r="1740" spans="1:3" outlineLevel="1">
      <c r="A1740" s="120">
        <v>45842</v>
      </c>
      <c r="B1740" s="189" t="s">
        <v>1192</v>
      </c>
      <c r="C1740" s="121" t="s">
        <v>1193</v>
      </c>
    </row>
    <row r="1741" spans="1:3" outlineLevel="1">
      <c r="A1741" s="120">
        <v>45842</v>
      </c>
      <c r="B1741" s="189" t="s">
        <v>1194</v>
      </c>
      <c r="C1741" s="121" t="s">
        <v>552</v>
      </c>
    </row>
    <row r="1742" spans="1:3" outlineLevel="1">
      <c r="A1742" s="120">
        <v>45842</v>
      </c>
      <c r="B1742" s="189" t="s">
        <v>1195</v>
      </c>
      <c r="C1742" s="121" t="s">
        <v>342</v>
      </c>
    </row>
    <row r="1743" spans="1:3" outlineLevel="1">
      <c r="A1743" s="120">
        <v>45842</v>
      </c>
      <c r="B1743" s="189" t="s">
        <v>1162</v>
      </c>
      <c r="C1743" s="121" t="s">
        <v>634</v>
      </c>
    </row>
    <row r="1744" spans="1:3" outlineLevel="1">
      <c r="A1744" s="120">
        <v>45842</v>
      </c>
      <c r="B1744" s="189" t="s">
        <v>1162</v>
      </c>
      <c r="C1744" s="121" t="s">
        <v>234</v>
      </c>
    </row>
    <row r="1745" spans="1:3" outlineLevel="1">
      <c r="A1745" s="120">
        <v>45842</v>
      </c>
      <c r="B1745" s="189" t="s">
        <v>1196</v>
      </c>
      <c r="C1745" s="121" t="s">
        <v>634</v>
      </c>
    </row>
    <row r="1746" spans="1:3" outlineLevel="1">
      <c r="A1746" s="120">
        <v>45842</v>
      </c>
      <c r="B1746" s="189" t="s">
        <v>1162</v>
      </c>
      <c r="C1746" s="121" t="s">
        <v>634</v>
      </c>
    </row>
    <row r="1747" spans="1:3" outlineLevel="1">
      <c r="A1747" s="120">
        <v>45842</v>
      </c>
      <c r="B1747" s="189" t="s">
        <v>1162</v>
      </c>
      <c r="C1747" s="121" t="s">
        <v>234</v>
      </c>
    </row>
    <row r="1748" spans="1:3" outlineLevel="1">
      <c r="A1748" s="120">
        <v>45842</v>
      </c>
      <c r="B1748" s="189" t="s">
        <v>1197</v>
      </c>
      <c r="C1748" s="121" t="s">
        <v>1198</v>
      </c>
    </row>
    <row r="1749" spans="1:3" outlineLevel="1">
      <c r="A1749" s="120">
        <v>45842</v>
      </c>
      <c r="B1749" s="189" t="s">
        <v>1174</v>
      </c>
      <c r="C1749" s="121" t="s">
        <v>315</v>
      </c>
    </row>
    <row r="1750" spans="1:3" outlineLevel="1">
      <c r="A1750" s="120">
        <v>45842</v>
      </c>
      <c r="B1750" s="189" t="s">
        <v>1174</v>
      </c>
      <c r="C1750" s="121" t="s">
        <v>315</v>
      </c>
    </row>
    <row r="1751" spans="1:3" outlineLevel="1">
      <c r="A1751" s="120">
        <v>45842</v>
      </c>
      <c r="B1751" s="189" t="s">
        <v>1199</v>
      </c>
      <c r="C1751" s="121" t="s">
        <v>1200</v>
      </c>
    </row>
    <row r="1752" spans="1:3" outlineLevel="1">
      <c r="A1752" s="120">
        <v>45842</v>
      </c>
      <c r="B1752" s="189" t="s">
        <v>1201</v>
      </c>
      <c r="C1752" s="121" t="s">
        <v>718</v>
      </c>
    </row>
    <row r="1753" spans="1:3" outlineLevel="1">
      <c r="A1753" s="120">
        <v>45842</v>
      </c>
      <c r="B1753" s="189" t="s">
        <v>1202</v>
      </c>
      <c r="C1753" s="121" t="s">
        <v>1203</v>
      </c>
    </row>
    <row r="1754" spans="1:3" outlineLevel="1">
      <c r="A1754" s="120">
        <v>45842</v>
      </c>
      <c r="B1754" s="189" t="s">
        <v>1201</v>
      </c>
      <c r="C1754" s="121" t="s">
        <v>718</v>
      </c>
    </row>
    <row r="1755" spans="1:3" outlineLevel="1">
      <c r="A1755" s="120">
        <v>45842</v>
      </c>
      <c r="B1755" s="189" t="s">
        <v>1204</v>
      </c>
      <c r="C1755" s="121" t="s">
        <v>718</v>
      </c>
    </row>
    <row r="1756" spans="1:3" outlineLevel="1">
      <c r="A1756" s="120">
        <v>45842</v>
      </c>
      <c r="B1756" s="189" t="s">
        <v>1205</v>
      </c>
      <c r="C1756" s="121" t="s">
        <v>1206</v>
      </c>
    </row>
    <row r="1757" spans="1:3" outlineLevel="1">
      <c r="A1757" s="120">
        <v>45845</v>
      </c>
      <c r="B1757" s="189" t="s">
        <v>1207</v>
      </c>
      <c r="C1757" s="121" t="s">
        <v>140</v>
      </c>
    </row>
    <row r="1758" spans="1:3" outlineLevel="1">
      <c r="A1758" s="122">
        <v>45845</v>
      </c>
      <c r="B1758" s="224" t="s">
        <v>1196</v>
      </c>
      <c r="C1758" s="123" t="s">
        <v>1208</v>
      </c>
    </row>
    <row r="1759" spans="1:3" outlineLevel="1">
      <c r="A1759" s="122">
        <v>45845</v>
      </c>
      <c r="B1759" s="224" t="s">
        <v>1209</v>
      </c>
      <c r="C1759" s="123" t="s">
        <v>1210</v>
      </c>
    </row>
    <row r="1760" spans="1:3" outlineLevel="1">
      <c r="A1760" s="122">
        <v>45845</v>
      </c>
      <c r="B1760" s="224" t="s">
        <v>1211</v>
      </c>
      <c r="C1760" s="123" t="s">
        <v>1210</v>
      </c>
    </row>
    <row r="1761" spans="1:3" outlineLevel="1">
      <c r="A1761" s="120">
        <v>45845</v>
      </c>
      <c r="B1761" s="189" t="s">
        <v>1212</v>
      </c>
      <c r="C1761" s="121" t="s">
        <v>1193</v>
      </c>
    </row>
    <row r="1762" spans="1:3" outlineLevel="1">
      <c r="A1762" s="120">
        <v>45845</v>
      </c>
      <c r="B1762" s="189" t="s">
        <v>1157</v>
      </c>
      <c r="C1762" s="121" t="s">
        <v>124</v>
      </c>
    </row>
    <row r="1763" spans="1:3" outlineLevel="1">
      <c r="A1763" s="120">
        <v>45845</v>
      </c>
      <c r="B1763" s="189" t="s">
        <v>1213</v>
      </c>
      <c r="C1763" s="121" t="s">
        <v>472</v>
      </c>
    </row>
    <row r="1764" spans="1:3" outlineLevel="1">
      <c r="A1764" s="120">
        <v>45845</v>
      </c>
      <c r="B1764" s="189" t="s">
        <v>1214</v>
      </c>
      <c r="C1764" s="121" t="s">
        <v>472</v>
      </c>
    </row>
    <row r="1765" spans="1:3" outlineLevel="1">
      <c r="A1765" s="120">
        <v>45845</v>
      </c>
      <c r="B1765" s="189" t="s">
        <v>1215</v>
      </c>
      <c r="C1765" s="121" t="s">
        <v>472</v>
      </c>
    </row>
    <row r="1766" spans="1:3" outlineLevel="1">
      <c r="A1766" s="120">
        <v>45845</v>
      </c>
      <c r="B1766" s="189" t="s">
        <v>1216</v>
      </c>
      <c r="C1766" s="121" t="s">
        <v>1217</v>
      </c>
    </row>
    <row r="1767" spans="1:3" outlineLevel="1">
      <c r="A1767" s="120">
        <v>45845</v>
      </c>
      <c r="B1767" s="189" t="s">
        <v>1218</v>
      </c>
      <c r="C1767" s="121" t="s">
        <v>634</v>
      </c>
    </row>
    <row r="1768" spans="1:3" outlineLevel="1">
      <c r="A1768" s="120">
        <v>45845</v>
      </c>
      <c r="B1768" s="189" t="s">
        <v>1219</v>
      </c>
      <c r="C1768" s="121" t="s">
        <v>634</v>
      </c>
    </row>
    <row r="1769" spans="1:3" outlineLevel="1">
      <c r="A1769" s="120">
        <v>45845</v>
      </c>
      <c r="B1769" s="189" t="s">
        <v>1162</v>
      </c>
      <c r="C1769" s="121" t="s">
        <v>634</v>
      </c>
    </row>
    <row r="1770" spans="1:3" outlineLevel="1">
      <c r="A1770" s="120">
        <v>45845</v>
      </c>
      <c r="B1770" s="189" t="s">
        <v>1220</v>
      </c>
      <c r="C1770" s="121" t="s">
        <v>1221</v>
      </c>
    </row>
    <row r="1771" spans="1:3" outlineLevel="1">
      <c r="A1771" s="120">
        <v>45845</v>
      </c>
      <c r="B1771" s="189" t="s">
        <v>1222</v>
      </c>
      <c r="C1771" s="121" t="s">
        <v>838</v>
      </c>
    </row>
    <row r="1772" spans="1:3" outlineLevel="1">
      <c r="A1772" s="120">
        <v>45845</v>
      </c>
      <c r="B1772" s="189" t="s">
        <v>1223</v>
      </c>
      <c r="C1772" s="121" t="s">
        <v>573</v>
      </c>
    </row>
    <row r="1773" spans="1:3" outlineLevel="1">
      <c r="A1773" s="120">
        <v>45845</v>
      </c>
      <c r="B1773" s="189" t="s">
        <v>1224</v>
      </c>
      <c r="C1773" s="121" t="s">
        <v>1225</v>
      </c>
    </row>
    <row r="1774" spans="1:3" outlineLevel="1">
      <c r="A1774" s="120">
        <v>45845</v>
      </c>
      <c r="B1774" s="189" t="s">
        <v>1173</v>
      </c>
      <c r="C1774" s="121" t="s">
        <v>131</v>
      </c>
    </row>
    <row r="1775" spans="1:3" outlineLevel="1">
      <c r="A1775" s="120">
        <v>45845</v>
      </c>
      <c r="B1775" s="189" t="s">
        <v>1174</v>
      </c>
      <c r="C1775" s="121" t="s">
        <v>131</v>
      </c>
    </row>
    <row r="1776" spans="1:3" outlineLevel="1">
      <c r="A1776" s="120">
        <v>45845</v>
      </c>
      <c r="B1776" s="189" t="s">
        <v>1226</v>
      </c>
      <c r="C1776" s="121" t="s">
        <v>800</v>
      </c>
    </row>
    <row r="1777" spans="1:3" outlineLevel="1">
      <c r="A1777" s="120">
        <v>45845</v>
      </c>
      <c r="B1777" s="189" t="s">
        <v>1227</v>
      </c>
      <c r="C1777" s="121" t="s">
        <v>1228</v>
      </c>
    </row>
    <row r="1778" spans="1:3" outlineLevel="1">
      <c r="A1778" s="120">
        <v>45845</v>
      </c>
      <c r="B1778" s="188">
        <v>3666794.91</v>
      </c>
      <c r="C1778" s="124" t="s">
        <v>105</v>
      </c>
    </row>
    <row r="1779" spans="1:3" outlineLevel="1">
      <c r="A1779" s="120">
        <v>45845</v>
      </c>
      <c r="B1779" s="189" t="s">
        <v>1229</v>
      </c>
      <c r="C1779" s="121" t="s">
        <v>775</v>
      </c>
    </row>
    <row r="1780" spans="1:3" outlineLevel="1">
      <c r="A1780" s="120">
        <v>45845</v>
      </c>
      <c r="B1780" s="189" t="s">
        <v>1230</v>
      </c>
      <c r="C1780" s="121" t="s">
        <v>1231</v>
      </c>
    </row>
    <row r="1781" spans="1:3" outlineLevel="1">
      <c r="A1781" s="120">
        <v>45845</v>
      </c>
      <c r="B1781" s="189" t="s">
        <v>1232</v>
      </c>
      <c r="C1781" s="121" t="s">
        <v>775</v>
      </c>
    </row>
    <row r="1782" spans="1:3" outlineLevel="1">
      <c r="A1782" s="120">
        <v>45845</v>
      </c>
      <c r="B1782" s="189" t="s">
        <v>1201</v>
      </c>
      <c r="C1782" s="121" t="s">
        <v>718</v>
      </c>
    </row>
    <row r="1783" spans="1:3" outlineLevel="1">
      <c r="A1783" s="120">
        <v>45845</v>
      </c>
      <c r="B1783" s="189" t="s">
        <v>1233</v>
      </c>
      <c r="C1783" s="121" t="s">
        <v>1234</v>
      </c>
    </row>
    <row r="1784" spans="1:3" outlineLevel="1">
      <c r="A1784" s="120">
        <v>45847</v>
      </c>
      <c r="B1784" s="189" t="s">
        <v>1235</v>
      </c>
      <c r="C1784" s="121" t="s">
        <v>1236</v>
      </c>
    </row>
    <row r="1785" spans="1:3" outlineLevel="1">
      <c r="A1785" s="122">
        <v>45847</v>
      </c>
      <c r="B1785" s="224" t="s">
        <v>1237</v>
      </c>
      <c r="C1785" s="123" t="s">
        <v>1238</v>
      </c>
    </row>
    <row r="1786" spans="1:3" ht="20.399999999999999" outlineLevel="1">
      <c r="A1786" s="120">
        <v>45847</v>
      </c>
      <c r="B1786" s="189" t="s">
        <v>1239</v>
      </c>
      <c r="C1786" s="121" t="s">
        <v>1240</v>
      </c>
    </row>
    <row r="1787" spans="1:3" outlineLevel="1">
      <c r="A1787" s="120">
        <v>45847</v>
      </c>
      <c r="B1787" s="189" t="s">
        <v>1241</v>
      </c>
      <c r="C1787" s="121" t="s">
        <v>1242</v>
      </c>
    </row>
    <row r="1788" spans="1:3" outlineLevel="1">
      <c r="A1788" s="122">
        <v>45847</v>
      </c>
      <c r="B1788" s="224" t="s">
        <v>1243</v>
      </c>
      <c r="C1788" s="123" t="s">
        <v>1244</v>
      </c>
    </row>
    <row r="1789" spans="1:3" outlineLevel="1">
      <c r="A1789" s="120">
        <v>45847</v>
      </c>
      <c r="B1789" s="189" t="s">
        <v>1245</v>
      </c>
      <c r="C1789" s="121" t="s">
        <v>1246</v>
      </c>
    </row>
    <row r="1790" spans="1:3" outlineLevel="1">
      <c r="A1790" s="120">
        <v>45847</v>
      </c>
      <c r="B1790" s="189" t="s">
        <v>1247</v>
      </c>
      <c r="C1790" s="121" t="s">
        <v>1248</v>
      </c>
    </row>
    <row r="1791" spans="1:3" outlineLevel="1">
      <c r="A1791" s="122">
        <v>45847</v>
      </c>
      <c r="B1791" s="224" t="s">
        <v>1249</v>
      </c>
      <c r="C1791" s="123" t="s">
        <v>1250</v>
      </c>
    </row>
    <row r="1792" spans="1:3" outlineLevel="1">
      <c r="A1792" s="122">
        <v>45847</v>
      </c>
      <c r="B1792" s="224" t="s">
        <v>1251</v>
      </c>
      <c r="C1792" s="123" t="s">
        <v>1252</v>
      </c>
    </row>
    <row r="1793" spans="1:3" outlineLevel="1">
      <c r="A1793" s="122">
        <v>45847</v>
      </c>
      <c r="B1793" s="224" t="s">
        <v>1131</v>
      </c>
      <c r="C1793" s="123" t="s">
        <v>1253</v>
      </c>
    </row>
    <row r="1794" spans="1:3" outlineLevel="1">
      <c r="A1794" s="122">
        <v>45847</v>
      </c>
      <c r="B1794" s="224" t="s">
        <v>1254</v>
      </c>
      <c r="C1794" s="123" t="s">
        <v>1255</v>
      </c>
    </row>
    <row r="1795" spans="1:3" outlineLevel="1">
      <c r="A1795" s="120">
        <v>45847</v>
      </c>
      <c r="B1795" s="189" t="s">
        <v>1256</v>
      </c>
      <c r="C1795" s="121" t="s">
        <v>1257</v>
      </c>
    </row>
    <row r="1796" spans="1:3" outlineLevel="1">
      <c r="A1796" s="120">
        <v>45847</v>
      </c>
      <c r="B1796" s="189" t="s">
        <v>1258</v>
      </c>
      <c r="C1796" s="121" t="s">
        <v>1259</v>
      </c>
    </row>
    <row r="1797" spans="1:3" outlineLevel="1">
      <c r="A1797" s="120">
        <v>45847</v>
      </c>
      <c r="B1797" s="189" t="s">
        <v>1260</v>
      </c>
      <c r="C1797" s="121" t="s">
        <v>1145</v>
      </c>
    </row>
    <row r="1798" spans="1:3" outlineLevel="1">
      <c r="A1798" s="120">
        <v>45847</v>
      </c>
      <c r="B1798" s="189" t="s">
        <v>1261</v>
      </c>
      <c r="C1798" s="121" t="s">
        <v>1262</v>
      </c>
    </row>
    <row r="1799" spans="1:3" outlineLevel="1">
      <c r="A1799" s="120">
        <v>45847</v>
      </c>
      <c r="B1799" s="189" t="s">
        <v>1195</v>
      </c>
      <c r="C1799" s="121" t="s">
        <v>1263</v>
      </c>
    </row>
    <row r="1800" spans="1:3" outlineLevel="1">
      <c r="A1800" s="120">
        <v>45847</v>
      </c>
      <c r="B1800" s="189" t="s">
        <v>1157</v>
      </c>
      <c r="C1800" s="121" t="s">
        <v>124</v>
      </c>
    </row>
    <row r="1801" spans="1:3" outlineLevel="1">
      <c r="A1801" s="120">
        <v>45847</v>
      </c>
      <c r="B1801" s="189" t="s">
        <v>1264</v>
      </c>
      <c r="C1801" s="121" t="s">
        <v>1043</v>
      </c>
    </row>
    <row r="1802" spans="1:3" outlineLevel="1">
      <c r="A1802" s="120">
        <v>45847</v>
      </c>
      <c r="B1802" s="189" t="s">
        <v>1196</v>
      </c>
      <c r="C1802" s="121" t="s">
        <v>234</v>
      </c>
    </row>
    <row r="1803" spans="1:3" outlineLevel="1">
      <c r="A1803" s="120">
        <v>45847</v>
      </c>
      <c r="B1803" s="189" t="s">
        <v>1196</v>
      </c>
      <c r="C1803" s="121" t="s">
        <v>634</v>
      </c>
    </row>
    <row r="1804" spans="1:3" outlineLevel="1">
      <c r="A1804" s="120">
        <v>45847</v>
      </c>
      <c r="B1804" s="189" t="s">
        <v>1265</v>
      </c>
      <c r="C1804" s="121" t="s">
        <v>1266</v>
      </c>
    </row>
    <row r="1805" spans="1:3" outlineLevel="1">
      <c r="A1805" s="120">
        <v>45847</v>
      </c>
      <c r="B1805" s="189" t="s">
        <v>1267</v>
      </c>
      <c r="C1805" s="125" t="s">
        <v>1268</v>
      </c>
    </row>
    <row r="1806" spans="1:3" outlineLevel="1">
      <c r="A1806" s="120">
        <v>45847</v>
      </c>
      <c r="B1806" s="189" t="s">
        <v>1269</v>
      </c>
      <c r="C1806" s="125" t="s">
        <v>1270</v>
      </c>
    </row>
    <row r="1807" spans="1:3" outlineLevel="1">
      <c r="A1807" s="120">
        <v>45847</v>
      </c>
      <c r="B1807" s="189" t="s">
        <v>1271</v>
      </c>
      <c r="C1807" s="125" t="s">
        <v>1272</v>
      </c>
    </row>
    <row r="1808" spans="1:3" outlineLevel="1">
      <c r="A1808" s="120">
        <v>45847.652233796296</v>
      </c>
      <c r="B1808" s="189" t="s">
        <v>1273</v>
      </c>
      <c r="C1808" s="125" t="s">
        <v>1274</v>
      </c>
    </row>
    <row r="1809" spans="1:3" outlineLevel="1">
      <c r="A1809" s="120">
        <v>45847.652546296296</v>
      </c>
      <c r="B1809" s="189" t="s">
        <v>1273</v>
      </c>
      <c r="C1809" s="125" t="s">
        <v>992</v>
      </c>
    </row>
    <row r="1810" spans="1:3" outlineLevel="1">
      <c r="A1810" s="120">
        <v>45847.652777777781</v>
      </c>
      <c r="B1810" s="189" t="s">
        <v>1273</v>
      </c>
      <c r="C1810" s="125" t="s">
        <v>942</v>
      </c>
    </row>
    <row r="1811" spans="1:3" outlineLevel="1">
      <c r="A1811" s="120">
        <v>45847.653437499997</v>
      </c>
      <c r="B1811" s="189" t="s">
        <v>1273</v>
      </c>
      <c r="C1811" s="125" t="s">
        <v>1089</v>
      </c>
    </row>
    <row r="1812" spans="1:3" outlineLevel="1">
      <c r="A1812" s="120">
        <v>45847.658587962964</v>
      </c>
      <c r="B1812" s="189" t="s">
        <v>1273</v>
      </c>
      <c r="C1812" s="125" t="s">
        <v>1275</v>
      </c>
    </row>
    <row r="1813" spans="1:3" outlineLevel="1">
      <c r="A1813" s="120">
        <v>45849</v>
      </c>
      <c r="B1813" s="189" t="s">
        <v>1131</v>
      </c>
      <c r="C1813" s="121" t="s">
        <v>1276</v>
      </c>
    </row>
    <row r="1814" spans="1:3" outlineLevel="1">
      <c r="A1814" s="120">
        <v>45849</v>
      </c>
      <c r="B1814" s="189" t="s">
        <v>1277</v>
      </c>
      <c r="C1814" s="121" t="s">
        <v>1278</v>
      </c>
    </row>
    <row r="1815" spans="1:3" outlineLevel="1">
      <c r="A1815" s="120">
        <v>45849</v>
      </c>
      <c r="B1815" s="189" t="s">
        <v>1279</v>
      </c>
      <c r="C1815" s="121" t="s">
        <v>147</v>
      </c>
    </row>
    <row r="1816" spans="1:3" outlineLevel="1">
      <c r="A1816" s="120">
        <v>45849</v>
      </c>
      <c r="B1816" s="189" t="s">
        <v>1280</v>
      </c>
      <c r="C1816" s="121" t="s">
        <v>1281</v>
      </c>
    </row>
    <row r="1817" spans="1:3" outlineLevel="1">
      <c r="A1817" s="120">
        <v>45849</v>
      </c>
      <c r="B1817" s="189" t="s">
        <v>1282</v>
      </c>
      <c r="C1817" s="121" t="s">
        <v>838</v>
      </c>
    </row>
    <row r="1818" spans="1:3" outlineLevel="1">
      <c r="A1818" s="120">
        <v>45849</v>
      </c>
      <c r="B1818" s="189" t="s">
        <v>1283</v>
      </c>
      <c r="C1818" s="121" t="s">
        <v>1284</v>
      </c>
    </row>
    <row r="1819" spans="1:3" outlineLevel="1">
      <c r="A1819" s="120">
        <v>45849</v>
      </c>
      <c r="B1819" s="189" t="s">
        <v>1174</v>
      </c>
      <c r="C1819" s="121" t="s">
        <v>315</v>
      </c>
    </row>
    <row r="1820" spans="1:3" outlineLevel="1">
      <c r="A1820" s="120">
        <v>45849</v>
      </c>
      <c r="B1820" s="189" t="s">
        <v>1173</v>
      </c>
      <c r="C1820" s="121" t="s">
        <v>315</v>
      </c>
    </row>
    <row r="1821" spans="1:3" outlineLevel="1">
      <c r="A1821" s="120">
        <v>45849</v>
      </c>
      <c r="B1821" s="189" t="s">
        <v>1226</v>
      </c>
      <c r="C1821" s="121" t="s">
        <v>800</v>
      </c>
    </row>
    <row r="1822" spans="1:3" outlineLevel="1">
      <c r="A1822" s="120">
        <v>45849</v>
      </c>
      <c r="B1822" s="189" t="s">
        <v>1285</v>
      </c>
      <c r="C1822" s="124" t="s">
        <v>4</v>
      </c>
    </row>
    <row r="1823" spans="1:3" outlineLevel="1">
      <c r="A1823" s="120">
        <v>45849</v>
      </c>
      <c r="B1823" s="189" t="s">
        <v>1286</v>
      </c>
      <c r="C1823" s="121" t="s">
        <v>1287</v>
      </c>
    </row>
    <row r="1824" spans="1:3" outlineLevel="1">
      <c r="A1824" s="120">
        <v>45852</v>
      </c>
      <c r="B1824" s="189" t="s">
        <v>1288</v>
      </c>
      <c r="C1824" s="121" t="s">
        <v>1139</v>
      </c>
    </row>
    <row r="1825" spans="1:3" outlineLevel="1">
      <c r="A1825" s="120">
        <v>45852</v>
      </c>
      <c r="B1825" s="189" t="s">
        <v>1289</v>
      </c>
      <c r="C1825" s="121" t="s">
        <v>1290</v>
      </c>
    </row>
    <row r="1826" spans="1:3" outlineLevel="1">
      <c r="A1826" s="120">
        <v>45852</v>
      </c>
      <c r="B1826" s="189" t="s">
        <v>1291</v>
      </c>
      <c r="C1826" s="121" t="s">
        <v>1292</v>
      </c>
    </row>
    <row r="1827" spans="1:3" outlineLevel="1">
      <c r="A1827" s="120">
        <v>45852</v>
      </c>
      <c r="B1827" s="189" t="s">
        <v>1293</v>
      </c>
      <c r="C1827" s="121" t="s">
        <v>1294</v>
      </c>
    </row>
    <row r="1828" spans="1:3" outlineLevel="1">
      <c r="A1828" s="120">
        <v>45852</v>
      </c>
      <c r="B1828" s="189" t="s">
        <v>1295</v>
      </c>
      <c r="C1828" s="121" t="s">
        <v>1296</v>
      </c>
    </row>
    <row r="1829" spans="1:3" outlineLevel="1">
      <c r="A1829" s="120">
        <v>45852</v>
      </c>
      <c r="B1829" s="189" t="s">
        <v>1297</v>
      </c>
      <c r="C1829" s="121" t="s">
        <v>1298</v>
      </c>
    </row>
    <row r="1830" spans="1:3" outlineLevel="1">
      <c r="A1830" s="120">
        <v>45852</v>
      </c>
      <c r="B1830" s="189" t="s">
        <v>1299</v>
      </c>
      <c r="C1830" s="121" t="s">
        <v>1300</v>
      </c>
    </row>
    <row r="1831" spans="1:3" outlineLevel="1">
      <c r="A1831" s="120">
        <v>45852</v>
      </c>
      <c r="B1831" s="189" t="s">
        <v>1301</v>
      </c>
      <c r="C1831" s="121" t="s">
        <v>1302</v>
      </c>
    </row>
    <row r="1832" spans="1:3" outlineLevel="1">
      <c r="A1832" s="120">
        <v>45852</v>
      </c>
      <c r="B1832" s="189" t="s">
        <v>1303</v>
      </c>
      <c r="C1832" s="121" t="s">
        <v>1043</v>
      </c>
    </row>
    <row r="1833" spans="1:3" outlineLevel="1">
      <c r="A1833" s="120">
        <v>45852</v>
      </c>
      <c r="B1833" s="189" t="s">
        <v>1304</v>
      </c>
      <c r="C1833" s="121" t="s">
        <v>1305</v>
      </c>
    </row>
    <row r="1834" spans="1:3" outlineLevel="1">
      <c r="A1834" s="120">
        <v>45852</v>
      </c>
      <c r="B1834" s="189" t="s">
        <v>1306</v>
      </c>
      <c r="C1834" s="121" t="s">
        <v>1307</v>
      </c>
    </row>
    <row r="1835" spans="1:3" outlineLevel="1">
      <c r="A1835" s="120">
        <v>45852</v>
      </c>
      <c r="B1835" s="189" t="s">
        <v>1308</v>
      </c>
      <c r="C1835" s="121" t="s">
        <v>1309</v>
      </c>
    </row>
    <row r="1836" spans="1:3" outlineLevel="1">
      <c r="A1836" s="120">
        <v>45852</v>
      </c>
      <c r="B1836" s="189" t="s">
        <v>1173</v>
      </c>
      <c r="C1836" s="121" t="s">
        <v>315</v>
      </c>
    </row>
    <row r="1837" spans="1:3" outlineLevel="1">
      <c r="A1837" s="120">
        <v>45852</v>
      </c>
      <c r="B1837" s="189" t="s">
        <v>1173</v>
      </c>
      <c r="C1837" s="121" t="s">
        <v>315</v>
      </c>
    </row>
    <row r="1838" spans="1:3" outlineLevel="1">
      <c r="A1838" s="120">
        <v>45852</v>
      </c>
      <c r="B1838" s="189" t="s">
        <v>1310</v>
      </c>
      <c r="C1838" s="121" t="s">
        <v>538</v>
      </c>
    </row>
    <row r="1839" spans="1:3" outlineLevel="1">
      <c r="A1839" s="120">
        <v>45852</v>
      </c>
      <c r="B1839" s="189" t="s">
        <v>1311</v>
      </c>
      <c r="C1839" s="121" t="s">
        <v>1228</v>
      </c>
    </row>
    <row r="1840" spans="1:3" outlineLevel="1">
      <c r="A1840" s="120">
        <v>45852</v>
      </c>
      <c r="B1840" s="189" t="s">
        <v>1178</v>
      </c>
      <c r="C1840" s="121" t="s">
        <v>775</v>
      </c>
    </row>
    <row r="1841" spans="1:3" outlineLevel="1">
      <c r="A1841" s="120">
        <v>45852</v>
      </c>
      <c r="B1841" s="189" t="s">
        <v>1312</v>
      </c>
      <c r="C1841" s="121" t="s">
        <v>434</v>
      </c>
    </row>
    <row r="1842" spans="1:3" outlineLevel="1">
      <c r="A1842" s="120">
        <v>45852</v>
      </c>
      <c r="B1842" s="189" t="s">
        <v>1312</v>
      </c>
      <c r="C1842" s="121" t="s">
        <v>1313</v>
      </c>
    </row>
    <row r="1843" spans="1:3" outlineLevel="1">
      <c r="A1843" s="120">
        <v>45852</v>
      </c>
      <c r="B1843" s="189" t="s">
        <v>1201</v>
      </c>
      <c r="C1843" s="121" t="s">
        <v>718</v>
      </c>
    </row>
    <row r="1844" spans="1:3" outlineLevel="1">
      <c r="A1844" s="120">
        <v>45852</v>
      </c>
      <c r="B1844" s="189" t="s">
        <v>1314</v>
      </c>
      <c r="C1844" s="121" t="s">
        <v>1315</v>
      </c>
    </row>
    <row r="1845" spans="1:3" outlineLevel="1">
      <c r="A1845" s="120">
        <v>45852</v>
      </c>
      <c r="B1845" s="189" t="s">
        <v>1316</v>
      </c>
      <c r="C1845" s="121" t="s">
        <v>1317</v>
      </c>
    </row>
    <row r="1846" spans="1:3" outlineLevel="1">
      <c r="A1846" s="120">
        <v>45852</v>
      </c>
      <c r="B1846" s="189" t="s">
        <v>1318</v>
      </c>
      <c r="C1846" s="121" t="s">
        <v>140</v>
      </c>
    </row>
    <row r="1847" spans="1:3" outlineLevel="1">
      <c r="A1847" s="120">
        <v>45852</v>
      </c>
      <c r="B1847" s="189" t="s">
        <v>1319</v>
      </c>
      <c r="C1847" s="121" t="s">
        <v>140</v>
      </c>
    </row>
    <row r="1848" spans="1:3" outlineLevel="1">
      <c r="A1848" s="120">
        <v>45852.615104166667</v>
      </c>
      <c r="B1848" s="189" t="s">
        <v>1273</v>
      </c>
      <c r="C1848" s="125" t="s">
        <v>1320</v>
      </c>
    </row>
    <row r="1849" spans="1:3" outlineLevel="1">
      <c r="A1849" s="120">
        <v>45854</v>
      </c>
      <c r="B1849" s="189" t="s">
        <v>1321</v>
      </c>
      <c r="C1849" s="121" t="s">
        <v>1322</v>
      </c>
    </row>
    <row r="1850" spans="1:3" outlineLevel="1">
      <c r="A1850" s="120">
        <v>45854</v>
      </c>
      <c r="B1850" s="189" t="s">
        <v>1323</v>
      </c>
      <c r="C1850" s="121" t="s">
        <v>1324</v>
      </c>
    </row>
    <row r="1851" spans="1:3" outlineLevel="1">
      <c r="A1851" s="120">
        <v>45854</v>
      </c>
      <c r="B1851" s="189" t="s">
        <v>1325</v>
      </c>
      <c r="C1851" s="121" t="s">
        <v>1326</v>
      </c>
    </row>
    <row r="1852" spans="1:3" outlineLevel="1">
      <c r="A1852" s="120">
        <v>45854</v>
      </c>
      <c r="B1852" s="189" t="s">
        <v>1327</v>
      </c>
      <c r="C1852" s="121" t="s">
        <v>1328</v>
      </c>
    </row>
    <row r="1853" spans="1:3" outlineLevel="1">
      <c r="A1853" s="120">
        <v>45854</v>
      </c>
      <c r="B1853" s="189" t="s">
        <v>1329</v>
      </c>
      <c r="C1853" s="121" t="s">
        <v>1330</v>
      </c>
    </row>
    <row r="1854" spans="1:3" outlineLevel="1">
      <c r="A1854" s="120">
        <v>45854</v>
      </c>
      <c r="B1854" s="189" t="s">
        <v>1331</v>
      </c>
      <c r="C1854" s="121" t="s">
        <v>1332</v>
      </c>
    </row>
    <row r="1855" spans="1:3" outlineLevel="1">
      <c r="A1855" s="120">
        <v>45854</v>
      </c>
      <c r="B1855" s="189" t="s">
        <v>1333</v>
      </c>
      <c r="C1855" s="121" t="s">
        <v>1334</v>
      </c>
    </row>
    <row r="1856" spans="1:3" outlineLevel="1">
      <c r="A1856" s="120">
        <v>45854</v>
      </c>
      <c r="B1856" s="189" t="s">
        <v>1331</v>
      </c>
      <c r="C1856" s="121" t="s">
        <v>1335</v>
      </c>
    </row>
    <row r="1857" spans="1:3" outlineLevel="1">
      <c r="A1857" s="120">
        <v>45854</v>
      </c>
      <c r="B1857" s="189" t="s">
        <v>1336</v>
      </c>
      <c r="C1857" s="121" t="s">
        <v>1337</v>
      </c>
    </row>
    <row r="1858" spans="1:3" outlineLevel="1">
      <c r="A1858" s="120">
        <v>45854</v>
      </c>
      <c r="B1858" s="189" t="s">
        <v>1338</v>
      </c>
      <c r="C1858" s="121" t="s">
        <v>1141</v>
      </c>
    </row>
    <row r="1859" spans="1:3" outlineLevel="1">
      <c r="A1859" s="120">
        <v>45854</v>
      </c>
      <c r="B1859" s="189" t="s">
        <v>1338</v>
      </c>
      <c r="C1859" s="121" t="s">
        <v>1339</v>
      </c>
    </row>
    <row r="1860" spans="1:3" outlineLevel="1">
      <c r="A1860" s="120">
        <v>45854</v>
      </c>
      <c r="B1860" s="189" t="s">
        <v>1340</v>
      </c>
      <c r="C1860" s="121" t="s">
        <v>1341</v>
      </c>
    </row>
    <row r="1861" spans="1:3" outlineLevel="1">
      <c r="A1861" s="126">
        <v>45854</v>
      </c>
      <c r="B1861" s="225" t="s">
        <v>1342</v>
      </c>
      <c r="C1861" s="127" t="s">
        <v>1343</v>
      </c>
    </row>
    <row r="1862" spans="1:3" outlineLevel="1">
      <c r="A1862" s="120">
        <v>45854</v>
      </c>
      <c r="B1862" s="189" t="s">
        <v>1344</v>
      </c>
      <c r="C1862" s="121" t="s">
        <v>685</v>
      </c>
    </row>
    <row r="1863" spans="1:3" outlineLevel="1">
      <c r="A1863" s="120">
        <v>45854</v>
      </c>
      <c r="B1863" s="189" t="s">
        <v>1299</v>
      </c>
      <c r="C1863" s="121" t="s">
        <v>242</v>
      </c>
    </row>
    <row r="1864" spans="1:3" outlineLevel="1">
      <c r="A1864" s="120">
        <v>45854</v>
      </c>
      <c r="B1864" s="189" t="s">
        <v>1345</v>
      </c>
      <c r="C1864" s="121" t="s">
        <v>1346</v>
      </c>
    </row>
    <row r="1865" spans="1:3" outlineLevel="1">
      <c r="A1865" s="120">
        <v>45854</v>
      </c>
      <c r="B1865" s="189" t="s">
        <v>1345</v>
      </c>
      <c r="C1865" s="121" t="s">
        <v>1347</v>
      </c>
    </row>
    <row r="1866" spans="1:3" outlineLevel="1">
      <c r="A1866" s="120">
        <v>45854</v>
      </c>
      <c r="B1866" s="189" t="s">
        <v>1348</v>
      </c>
      <c r="C1866" s="121" t="s">
        <v>1349</v>
      </c>
    </row>
    <row r="1867" spans="1:3" outlineLevel="1">
      <c r="A1867" s="120">
        <v>45854</v>
      </c>
      <c r="B1867" s="189" t="s">
        <v>1157</v>
      </c>
      <c r="C1867" s="121" t="s">
        <v>471</v>
      </c>
    </row>
    <row r="1868" spans="1:3" outlineLevel="1">
      <c r="A1868" s="120">
        <v>45854</v>
      </c>
      <c r="B1868" s="189" t="s">
        <v>1212</v>
      </c>
      <c r="C1868" s="121" t="s">
        <v>1193</v>
      </c>
    </row>
    <row r="1869" spans="1:3" outlineLevel="1">
      <c r="A1869" s="120">
        <v>45854</v>
      </c>
      <c r="B1869" s="189" t="s">
        <v>1350</v>
      </c>
      <c r="C1869" s="121" t="s">
        <v>1351</v>
      </c>
    </row>
    <row r="1870" spans="1:3" outlineLevel="1">
      <c r="A1870" s="120">
        <v>45854</v>
      </c>
      <c r="B1870" s="189" t="s">
        <v>1196</v>
      </c>
      <c r="C1870" s="121" t="s">
        <v>634</v>
      </c>
    </row>
    <row r="1871" spans="1:3" outlineLevel="1">
      <c r="A1871" s="120">
        <v>45854</v>
      </c>
      <c r="B1871" s="189" t="s">
        <v>1352</v>
      </c>
      <c r="C1871" s="121" t="s">
        <v>1417</v>
      </c>
    </row>
    <row r="1872" spans="1:3" outlineLevel="1">
      <c r="A1872" s="120">
        <v>45854</v>
      </c>
      <c r="B1872" s="189" t="s">
        <v>1162</v>
      </c>
      <c r="C1872" s="121" t="s">
        <v>634</v>
      </c>
    </row>
    <row r="1873" spans="1:3" outlineLevel="1">
      <c r="A1873" s="120">
        <v>45854</v>
      </c>
      <c r="B1873" s="189" t="s">
        <v>1353</v>
      </c>
      <c r="C1873" s="121" t="s">
        <v>1043</v>
      </c>
    </row>
    <row r="1874" spans="1:3" outlineLevel="1">
      <c r="A1874" s="120">
        <v>45854</v>
      </c>
      <c r="B1874" s="189" t="s">
        <v>1353</v>
      </c>
      <c r="C1874" s="121" t="s">
        <v>1043</v>
      </c>
    </row>
    <row r="1875" spans="1:3" outlineLevel="1">
      <c r="A1875" s="120">
        <v>45854</v>
      </c>
      <c r="B1875" s="189" t="s">
        <v>1196</v>
      </c>
      <c r="C1875" s="121" t="s">
        <v>634</v>
      </c>
    </row>
    <row r="1876" spans="1:3" outlineLevel="1">
      <c r="A1876" s="120">
        <v>45854</v>
      </c>
      <c r="B1876" s="189" t="s">
        <v>1354</v>
      </c>
      <c r="C1876" s="121" t="s">
        <v>1355</v>
      </c>
    </row>
    <row r="1877" spans="1:3" outlineLevel="1">
      <c r="A1877" s="120">
        <v>45854</v>
      </c>
      <c r="B1877" s="189">
        <v>849.73</v>
      </c>
      <c r="C1877" s="121" t="s">
        <v>1356</v>
      </c>
    </row>
    <row r="1878" spans="1:3" outlineLevel="1">
      <c r="A1878" s="120">
        <v>45854</v>
      </c>
      <c r="B1878" s="189" t="s">
        <v>1357</v>
      </c>
      <c r="C1878" s="121" t="s">
        <v>1358</v>
      </c>
    </row>
    <row r="1879" spans="1:3" outlineLevel="1">
      <c r="A1879" s="120">
        <v>45854</v>
      </c>
      <c r="B1879" s="189" t="s">
        <v>1359</v>
      </c>
      <c r="C1879" s="121" t="s">
        <v>1360</v>
      </c>
    </row>
    <row r="1880" spans="1:3" outlineLevel="1">
      <c r="A1880" s="120">
        <v>45854</v>
      </c>
      <c r="B1880" s="189" t="s">
        <v>1361</v>
      </c>
      <c r="C1880" s="121" t="s">
        <v>773</v>
      </c>
    </row>
    <row r="1881" spans="1:3" outlineLevel="1">
      <c r="A1881" s="120">
        <v>45854</v>
      </c>
      <c r="B1881" s="189" t="s">
        <v>1164</v>
      </c>
      <c r="C1881" s="121" t="s">
        <v>176</v>
      </c>
    </row>
    <row r="1882" spans="1:3" outlineLevel="1">
      <c r="A1882" s="120">
        <v>45854</v>
      </c>
      <c r="B1882" s="189" t="s">
        <v>1223</v>
      </c>
      <c r="C1882" s="121" t="s">
        <v>176</v>
      </c>
    </row>
    <row r="1883" spans="1:3" outlineLevel="1">
      <c r="A1883" s="120">
        <v>45854</v>
      </c>
      <c r="B1883" s="189" t="s">
        <v>1362</v>
      </c>
      <c r="C1883" s="121" t="s">
        <v>386</v>
      </c>
    </row>
    <row r="1884" spans="1:3" outlineLevel="1">
      <c r="A1884" s="120">
        <v>45854</v>
      </c>
      <c r="B1884" s="189" t="s">
        <v>1164</v>
      </c>
      <c r="C1884" s="121" t="s">
        <v>573</v>
      </c>
    </row>
    <row r="1885" spans="1:3" outlineLevel="1">
      <c r="A1885" s="120">
        <v>45854</v>
      </c>
      <c r="B1885" s="189" t="s">
        <v>1173</v>
      </c>
      <c r="C1885" s="121" t="s">
        <v>315</v>
      </c>
    </row>
    <row r="1886" spans="1:3" outlineLevel="1">
      <c r="A1886" s="120">
        <v>45854</v>
      </c>
      <c r="B1886" s="189" t="s">
        <v>1173</v>
      </c>
      <c r="C1886" s="121" t="s">
        <v>315</v>
      </c>
    </row>
    <row r="1887" spans="1:3" outlineLevel="1">
      <c r="A1887" s="120">
        <v>45854</v>
      </c>
      <c r="B1887" s="189" t="s">
        <v>1173</v>
      </c>
      <c r="C1887" s="121" t="s">
        <v>131</v>
      </c>
    </row>
    <row r="1888" spans="1:3" outlineLevel="1">
      <c r="A1888" s="120">
        <v>45854</v>
      </c>
      <c r="B1888" s="189" t="s">
        <v>1173</v>
      </c>
      <c r="C1888" s="121" t="s">
        <v>131</v>
      </c>
    </row>
    <row r="1889" spans="1:3" outlineLevel="1">
      <c r="A1889" s="120">
        <v>45854</v>
      </c>
      <c r="B1889" s="189" t="s">
        <v>1363</v>
      </c>
      <c r="C1889" s="121" t="s">
        <v>1313</v>
      </c>
    </row>
    <row r="1890" spans="1:3" outlineLevel="1">
      <c r="A1890" s="120">
        <v>45854</v>
      </c>
      <c r="B1890" s="189" t="s">
        <v>1364</v>
      </c>
      <c r="C1890" s="121" t="s">
        <v>1313</v>
      </c>
    </row>
    <row r="1891" spans="1:3" outlineLevel="1">
      <c r="A1891" s="120">
        <v>45854</v>
      </c>
      <c r="B1891" s="189" t="s">
        <v>1365</v>
      </c>
      <c r="C1891" s="121" t="s">
        <v>177</v>
      </c>
    </row>
    <row r="1892" spans="1:3" outlineLevel="1">
      <c r="A1892" s="122">
        <v>45854</v>
      </c>
      <c r="B1892" s="224" t="s">
        <v>1366</v>
      </c>
      <c r="C1892" s="113" t="s">
        <v>1367</v>
      </c>
    </row>
    <row r="1893" spans="1:3" outlineLevel="1">
      <c r="A1893" s="122">
        <v>45854</v>
      </c>
      <c r="B1893" s="224" t="s">
        <v>1368</v>
      </c>
      <c r="C1893" s="113" t="s">
        <v>1367</v>
      </c>
    </row>
    <row r="1894" spans="1:3" outlineLevel="1">
      <c r="A1894" s="122">
        <v>45854</v>
      </c>
      <c r="B1894" s="224" t="s">
        <v>1369</v>
      </c>
      <c r="C1894" s="113" t="s">
        <v>1367</v>
      </c>
    </row>
    <row r="1895" spans="1:3" outlineLevel="1">
      <c r="A1895" s="122">
        <v>45854</v>
      </c>
      <c r="B1895" s="224" t="s">
        <v>1370</v>
      </c>
      <c r="C1895" s="113" t="s">
        <v>1367</v>
      </c>
    </row>
    <row r="1896" spans="1:3" outlineLevel="1">
      <c r="A1896" s="122">
        <v>45854</v>
      </c>
      <c r="B1896" s="224" t="s">
        <v>1366</v>
      </c>
      <c r="C1896" s="113" t="s">
        <v>1367</v>
      </c>
    </row>
    <row r="1897" spans="1:3" outlineLevel="1">
      <c r="A1897" s="120">
        <v>45854</v>
      </c>
      <c r="B1897" s="189" t="s">
        <v>1371</v>
      </c>
      <c r="C1897" s="121" t="s">
        <v>1372</v>
      </c>
    </row>
    <row r="1898" spans="1:3" outlineLevel="1">
      <c r="A1898" s="122">
        <v>45854</v>
      </c>
      <c r="B1898" s="224" t="s">
        <v>1373</v>
      </c>
      <c r="C1898" s="123" t="s">
        <v>1374</v>
      </c>
    </row>
    <row r="1899" spans="1:3" outlineLevel="1">
      <c r="A1899" s="122">
        <v>45854</v>
      </c>
      <c r="B1899" s="224" t="s">
        <v>1375</v>
      </c>
      <c r="C1899" s="123" t="s">
        <v>1376</v>
      </c>
    </row>
    <row r="1900" spans="1:3" outlineLevel="1">
      <c r="A1900" s="120">
        <v>45854.426018518519</v>
      </c>
      <c r="B1900" s="189" t="s">
        <v>1273</v>
      </c>
      <c r="C1900" s="125" t="s">
        <v>1377</v>
      </c>
    </row>
    <row r="1901" spans="1:3" outlineLevel="1">
      <c r="A1901" s="120">
        <v>45855.631192129629</v>
      </c>
      <c r="B1901" s="189" t="s">
        <v>1273</v>
      </c>
      <c r="C1901" s="125" t="s">
        <v>1274</v>
      </c>
    </row>
    <row r="1902" spans="1:3" outlineLevel="1">
      <c r="A1902" s="120">
        <v>45856</v>
      </c>
      <c r="B1902" s="189">
        <v>115.88</v>
      </c>
      <c r="C1902" s="121" t="s">
        <v>1378</v>
      </c>
    </row>
    <row r="1903" spans="1:3" ht="20.399999999999999" outlineLevel="1">
      <c r="A1903" s="122">
        <v>45856</v>
      </c>
      <c r="B1903" s="224" t="s">
        <v>1379</v>
      </c>
      <c r="C1903" s="123" t="s">
        <v>1380</v>
      </c>
    </row>
    <row r="1904" spans="1:3" outlineLevel="1">
      <c r="A1904" s="120">
        <v>45856</v>
      </c>
      <c r="B1904" s="189" t="s">
        <v>1381</v>
      </c>
      <c r="C1904" s="121" t="s">
        <v>1382</v>
      </c>
    </row>
    <row r="1905" spans="1:3" outlineLevel="1">
      <c r="A1905" s="120">
        <v>45856</v>
      </c>
      <c r="B1905" s="189" t="s">
        <v>1383</v>
      </c>
      <c r="C1905" s="121" t="s">
        <v>1384</v>
      </c>
    </row>
    <row r="1906" spans="1:3" outlineLevel="1">
      <c r="A1906" s="120">
        <v>45856</v>
      </c>
      <c r="B1906" s="189" t="s">
        <v>1385</v>
      </c>
      <c r="C1906" s="121" t="s">
        <v>1386</v>
      </c>
    </row>
    <row r="1907" spans="1:3" outlineLevel="1">
      <c r="A1907" s="120">
        <v>45856</v>
      </c>
      <c r="B1907" s="189" t="s">
        <v>1387</v>
      </c>
      <c r="C1907" s="121" t="s">
        <v>821</v>
      </c>
    </row>
    <row r="1908" spans="1:3" outlineLevel="1">
      <c r="A1908" s="120">
        <v>45856</v>
      </c>
      <c r="B1908" s="189" t="s">
        <v>1388</v>
      </c>
      <c r="C1908" s="121" t="s">
        <v>821</v>
      </c>
    </row>
    <row r="1909" spans="1:3" outlineLevel="1">
      <c r="A1909" s="120">
        <v>45856</v>
      </c>
      <c r="B1909" s="189" t="s">
        <v>1389</v>
      </c>
      <c r="C1909" s="121" t="s">
        <v>1390</v>
      </c>
    </row>
    <row r="1910" spans="1:3" outlineLevel="1">
      <c r="A1910" s="120">
        <v>45856</v>
      </c>
      <c r="B1910" s="189" t="s">
        <v>1389</v>
      </c>
      <c r="C1910" s="121" t="s">
        <v>1391</v>
      </c>
    </row>
    <row r="1911" spans="1:3" outlineLevel="1">
      <c r="A1911" s="120">
        <v>45856</v>
      </c>
      <c r="B1911" s="189" t="s">
        <v>1392</v>
      </c>
      <c r="C1911" s="121" t="s">
        <v>1391</v>
      </c>
    </row>
    <row r="1912" spans="1:3" outlineLevel="1">
      <c r="A1912" s="120">
        <v>45856</v>
      </c>
      <c r="B1912" s="189" t="s">
        <v>1393</v>
      </c>
      <c r="C1912" s="128" t="s">
        <v>1394</v>
      </c>
    </row>
    <row r="1913" spans="1:3" outlineLevel="1">
      <c r="A1913" s="120">
        <v>45856</v>
      </c>
      <c r="B1913" s="189" t="s">
        <v>1395</v>
      </c>
      <c r="C1913" s="121" t="s">
        <v>1396</v>
      </c>
    </row>
    <row r="1914" spans="1:3" outlineLevel="1">
      <c r="A1914" s="120">
        <v>45859</v>
      </c>
      <c r="B1914" s="189" t="s">
        <v>1318</v>
      </c>
      <c r="C1914" s="121" t="s">
        <v>140</v>
      </c>
    </row>
    <row r="1915" spans="1:3" outlineLevel="1">
      <c r="A1915" s="120">
        <v>45859</v>
      </c>
      <c r="B1915" s="189" t="s">
        <v>1207</v>
      </c>
      <c r="C1915" s="121" t="s">
        <v>140</v>
      </c>
    </row>
    <row r="1916" spans="1:3" outlineLevel="1">
      <c r="A1916" s="120">
        <v>45859</v>
      </c>
      <c r="B1916" s="189" t="s">
        <v>1251</v>
      </c>
      <c r="C1916" s="121" t="s">
        <v>1397</v>
      </c>
    </row>
    <row r="1917" spans="1:3" outlineLevel="1">
      <c r="A1917" s="120">
        <v>45859</v>
      </c>
      <c r="B1917" s="189" t="s">
        <v>1398</v>
      </c>
      <c r="C1917" s="121" t="s">
        <v>1399</v>
      </c>
    </row>
    <row r="1918" spans="1:3" outlineLevel="1">
      <c r="A1918" s="120">
        <v>45859</v>
      </c>
      <c r="B1918" s="189" t="s">
        <v>1400</v>
      </c>
      <c r="C1918" s="121" t="s">
        <v>1401</v>
      </c>
    </row>
    <row r="1919" spans="1:3" outlineLevel="1">
      <c r="A1919" s="120">
        <v>45859</v>
      </c>
      <c r="B1919" s="189" t="s">
        <v>1402</v>
      </c>
      <c r="C1919" s="121" t="s">
        <v>1401</v>
      </c>
    </row>
    <row r="1920" spans="1:3" outlineLevel="1">
      <c r="A1920" s="120">
        <v>45859</v>
      </c>
      <c r="B1920" s="189" t="s">
        <v>1403</v>
      </c>
      <c r="C1920" s="121" t="s">
        <v>1401</v>
      </c>
    </row>
    <row r="1921" spans="1:3" outlineLevel="1">
      <c r="A1921" s="120">
        <v>45859</v>
      </c>
      <c r="B1921" s="189" t="s">
        <v>1404</v>
      </c>
      <c r="C1921" s="121" t="s">
        <v>1401</v>
      </c>
    </row>
    <row r="1922" spans="1:3" outlineLevel="1">
      <c r="A1922" s="120">
        <v>45859</v>
      </c>
      <c r="B1922" s="189" t="s">
        <v>1405</v>
      </c>
      <c r="C1922" s="121" t="s">
        <v>1401</v>
      </c>
    </row>
    <row r="1923" spans="1:3" outlineLevel="1">
      <c r="A1923" s="120">
        <v>45859</v>
      </c>
      <c r="B1923" s="189" t="s">
        <v>1288</v>
      </c>
      <c r="C1923" s="121" t="s">
        <v>1139</v>
      </c>
    </row>
    <row r="1924" spans="1:3" outlineLevel="1">
      <c r="A1924" s="120">
        <v>45859</v>
      </c>
      <c r="B1924" s="189" t="s">
        <v>1303</v>
      </c>
      <c r="C1924" s="121" t="s">
        <v>1406</v>
      </c>
    </row>
    <row r="1925" spans="1:3" outlineLevel="1">
      <c r="A1925" s="120">
        <v>45859</v>
      </c>
      <c r="B1925" s="189" t="s">
        <v>1407</v>
      </c>
      <c r="C1925" s="121" t="s">
        <v>1296</v>
      </c>
    </row>
    <row r="1926" spans="1:3" outlineLevel="1">
      <c r="A1926" s="120">
        <v>45859</v>
      </c>
      <c r="B1926" s="189" t="s">
        <v>1408</v>
      </c>
      <c r="C1926" s="121" t="s">
        <v>1409</v>
      </c>
    </row>
    <row r="1927" spans="1:3" outlineLevel="1">
      <c r="A1927" s="120">
        <v>45859</v>
      </c>
      <c r="B1927" s="189" t="s">
        <v>1410</v>
      </c>
      <c r="C1927" s="121" t="s">
        <v>1411</v>
      </c>
    </row>
    <row r="1928" spans="1:3" outlineLevel="1">
      <c r="A1928" s="120">
        <v>45859</v>
      </c>
      <c r="B1928" s="189" t="s">
        <v>1412</v>
      </c>
      <c r="C1928" s="121" t="s">
        <v>1413</v>
      </c>
    </row>
    <row r="1929" spans="1:3" outlineLevel="1">
      <c r="A1929" s="120">
        <v>45859</v>
      </c>
      <c r="B1929" s="189" t="s">
        <v>1157</v>
      </c>
      <c r="C1929" s="121" t="s">
        <v>471</v>
      </c>
    </row>
    <row r="1930" spans="1:3" outlineLevel="1">
      <c r="A1930" s="120">
        <v>45859</v>
      </c>
      <c r="B1930" s="189" t="s">
        <v>1194</v>
      </c>
      <c r="C1930" s="121" t="s">
        <v>147</v>
      </c>
    </row>
    <row r="1931" spans="1:3" outlineLevel="1">
      <c r="A1931" s="120">
        <v>45859</v>
      </c>
      <c r="B1931" s="189" t="s">
        <v>1157</v>
      </c>
      <c r="C1931" s="121" t="s">
        <v>471</v>
      </c>
    </row>
    <row r="1932" spans="1:3" outlineLevel="1">
      <c r="A1932" s="120">
        <v>45859</v>
      </c>
      <c r="B1932" s="189" t="s">
        <v>1279</v>
      </c>
      <c r="C1932" s="121" t="s">
        <v>552</v>
      </c>
    </row>
    <row r="1933" spans="1:3" outlineLevel="1">
      <c r="A1933" s="120">
        <v>45859</v>
      </c>
      <c r="B1933" s="189" t="s">
        <v>1215</v>
      </c>
      <c r="C1933" s="121" t="s">
        <v>472</v>
      </c>
    </row>
    <row r="1934" spans="1:3" outlineLevel="1">
      <c r="A1934" s="120">
        <v>45859</v>
      </c>
      <c r="B1934" s="189" t="s">
        <v>1194</v>
      </c>
      <c r="C1934" s="121" t="s">
        <v>552</v>
      </c>
    </row>
    <row r="1935" spans="1:3" outlineLevel="1">
      <c r="A1935" s="120">
        <v>45859</v>
      </c>
      <c r="B1935" s="189" t="s">
        <v>1154</v>
      </c>
      <c r="C1935" s="121" t="s">
        <v>472</v>
      </c>
    </row>
    <row r="1936" spans="1:3" outlineLevel="1">
      <c r="A1936" s="120">
        <v>45859</v>
      </c>
      <c r="B1936" s="189" t="s">
        <v>1414</v>
      </c>
      <c r="C1936" s="121" t="s">
        <v>1415</v>
      </c>
    </row>
    <row r="1937" spans="1:3" outlineLevel="1">
      <c r="A1937" s="120">
        <v>45859</v>
      </c>
      <c r="B1937" s="189" t="s">
        <v>1140</v>
      </c>
      <c r="C1937" s="121" t="s">
        <v>634</v>
      </c>
    </row>
    <row r="1938" spans="1:3" outlineLevel="1">
      <c r="A1938" s="120">
        <v>45859</v>
      </c>
      <c r="B1938" s="189" t="s">
        <v>1196</v>
      </c>
      <c r="C1938" s="121" t="s">
        <v>634</v>
      </c>
    </row>
    <row r="1939" spans="1:3" outlineLevel="1">
      <c r="A1939" s="120">
        <v>45859</v>
      </c>
      <c r="B1939" s="189" t="s">
        <v>1416</v>
      </c>
      <c r="C1939" s="121" t="s">
        <v>1417</v>
      </c>
    </row>
    <row r="1940" spans="1:3" outlineLevel="1">
      <c r="A1940" s="120">
        <v>45859</v>
      </c>
      <c r="B1940" s="189" t="s">
        <v>1162</v>
      </c>
      <c r="C1940" s="121" t="s">
        <v>634</v>
      </c>
    </row>
    <row r="1941" spans="1:3" outlineLevel="1">
      <c r="A1941" s="120">
        <v>45859</v>
      </c>
      <c r="B1941" s="189" t="s">
        <v>1195</v>
      </c>
      <c r="C1941" s="121" t="s">
        <v>342</v>
      </c>
    </row>
    <row r="1942" spans="1:3" outlineLevel="1">
      <c r="A1942" s="120">
        <v>45859</v>
      </c>
      <c r="B1942" s="189" t="s">
        <v>1418</v>
      </c>
      <c r="C1942" s="121" t="s">
        <v>1419</v>
      </c>
    </row>
    <row r="1943" spans="1:3" outlineLevel="1">
      <c r="A1943" s="120">
        <v>45859</v>
      </c>
      <c r="B1943" s="189" t="s">
        <v>1167</v>
      </c>
      <c r="C1943" s="121" t="s">
        <v>1420</v>
      </c>
    </row>
    <row r="1944" spans="1:3" outlineLevel="1">
      <c r="A1944" s="120">
        <v>45859</v>
      </c>
      <c r="B1944" s="189" t="s">
        <v>1222</v>
      </c>
      <c r="C1944" s="121" t="s">
        <v>838</v>
      </c>
    </row>
    <row r="1945" spans="1:3" outlineLevel="1">
      <c r="A1945" s="120">
        <v>45859</v>
      </c>
      <c r="B1945" s="189" t="s">
        <v>1421</v>
      </c>
      <c r="C1945" s="121" t="s">
        <v>1003</v>
      </c>
    </row>
    <row r="1946" spans="1:3" outlineLevel="1">
      <c r="A1946" s="120">
        <v>45859</v>
      </c>
      <c r="B1946" s="189" t="s">
        <v>1164</v>
      </c>
      <c r="C1946" s="121" t="s">
        <v>573</v>
      </c>
    </row>
    <row r="1947" spans="1:3" outlineLevel="1">
      <c r="A1947" s="120">
        <v>45859</v>
      </c>
      <c r="B1947" s="189" t="s">
        <v>1422</v>
      </c>
      <c r="C1947" s="121" t="s">
        <v>130</v>
      </c>
    </row>
    <row r="1948" spans="1:3" outlineLevel="1">
      <c r="A1948" s="120">
        <v>45859</v>
      </c>
      <c r="B1948" s="189" t="s">
        <v>1422</v>
      </c>
      <c r="C1948" s="121" t="s">
        <v>130</v>
      </c>
    </row>
    <row r="1949" spans="1:3" outlineLevel="1">
      <c r="A1949" s="120">
        <v>45859</v>
      </c>
      <c r="B1949" s="189" t="s">
        <v>1173</v>
      </c>
      <c r="C1949" s="121" t="s">
        <v>315</v>
      </c>
    </row>
    <row r="1950" spans="1:3" outlineLevel="1">
      <c r="A1950" s="120">
        <v>45859</v>
      </c>
      <c r="B1950" s="189" t="s">
        <v>1423</v>
      </c>
      <c r="C1950" s="121" t="s">
        <v>131</v>
      </c>
    </row>
    <row r="1951" spans="1:3" outlineLevel="1">
      <c r="A1951" s="120">
        <v>45859</v>
      </c>
      <c r="B1951" s="189" t="s">
        <v>1173</v>
      </c>
      <c r="C1951" s="121" t="s">
        <v>131</v>
      </c>
    </row>
    <row r="1952" spans="1:3" outlineLevel="1">
      <c r="A1952" s="120">
        <v>45859</v>
      </c>
      <c r="B1952" s="189" t="s">
        <v>1424</v>
      </c>
      <c r="C1952" s="125" t="s">
        <v>1123</v>
      </c>
    </row>
    <row r="1953" spans="1:3" outlineLevel="1">
      <c r="A1953" s="120">
        <v>45859</v>
      </c>
      <c r="B1953" s="189" t="s">
        <v>1173</v>
      </c>
      <c r="C1953" s="121" t="s">
        <v>131</v>
      </c>
    </row>
    <row r="1954" spans="1:3" outlineLevel="1">
      <c r="A1954" s="120">
        <v>45859</v>
      </c>
      <c r="B1954" s="189" t="s">
        <v>1173</v>
      </c>
      <c r="C1954" s="121" t="s">
        <v>315</v>
      </c>
    </row>
    <row r="1955" spans="1:3" outlineLevel="1">
      <c r="A1955" s="120">
        <v>45859</v>
      </c>
      <c r="B1955" s="189" t="s">
        <v>1425</v>
      </c>
      <c r="C1955" s="121" t="s">
        <v>1426</v>
      </c>
    </row>
    <row r="1956" spans="1:3" outlineLevel="1">
      <c r="A1956" s="120">
        <v>45859</v>
      </c>
      <c r="B1956" s="189" t="s">
        <v>1427</v>
      </c>
      <c r="C1956" s="121" t="s">
        <v>1428</v>
      </c>
    </row>
    <row r="1957" spans="1:3" outlineLevel="1">
      <c r="A1957" s="120">
        <v>45859</v>
      </c>
      <c r="B1957" s="189" t="s">
        <v>1232</v>
      </c>
      <c r="C1957" s="121" t="s">
        <v>775</v>
      </c>
    </row>
    <row r="1958" spans="1:3" outlineLevel="1">
      <c r="A1958" s="120">
        <v>45859</v>
      </c>
      <c r="B1958" s="189" t="s">
        <v>1429</v>
      </c>
      <c r="C1958" s="121" t="s">
        <v>1430</v>
      </c>
    </row>
    <row r="1959" spans="1:3" outlineLevel="1">
      <c r="A1959" s="120">
        <v>45859</v>
      </c>
      <c r="B1959" s="189" t="s">
        <v>1431</v>
      </c>
      <c r="C1959" s="121" t="s">
        <v>718</v>
      </c>
    </row>
    <row r="1960" spans="1:3" outlineLevel="1">
      <c r="A1960" s="120">
        <v>45859</v>
      </c>
      <c r="B1960" s="189" t="s">
        <v>1432</v>
      </c>
      <c r="C1960" s="121" t="s">
        <v>434</v>
      </c>
    </row>
    <row r="1961" spans="1:3" outlineLevel="1">
      <c r="A1961" s="120">
        <v>45859</v>
      </c>
      <c r="B1961" s="189" t="s">
        <v>1433</v>
      </c>
      <c r="C1961" s="125" t="s">
        <v>1434</v>
      </c>
    </row>
    <row r="1962" spans="1:3" outlineLevel="1">
      <c r="A1962" s="120">
        <v>45859</v>
      </c>
      <c r="B1962" s="189" t="s">
        <v>1271</v>
      </c>
      <c r="C1962" s="125" t="s">
        <v>1435</v>
      </c>
    </row>
    <row r="1963" spans="1:3" outlineLevel="1">
      <c r="A1963" s="120">
        <v>45859</v>
      </c>
      <c r="B1963" s="189" t="s">
        <v>1436</v>
      </c>
      <c r="C1963" s="125" t="s">
        <v>1437</v>
      </c>
    </row>
    <row r="1964" spans="1:3" outlineLevel="1">
      <c r="A1964" s="120">
        <v>45860</v>
      </c>
      <c r="B1964" s="189" t="s">
        <v>1438</v>
      </c>
      <c r="C1964" s="121" t="s">
        <v>1439</v>
      </c>
    </row>
    <row r="1965" spans="1:3" outlineLevel="1">
      <c r="A1965" s="120">
        <v>45860.576469907406</v>
      </c>
      <c r="B1965" s="189" t="s">
        <v>1154</v>
      </c>
      <c r="C1965" s="121" t="s">
        <v>472</v>
      </c>
    </row>
    <row r="1966" spans="1:3" outlineLevel="1">
      <c r="A1966" s="120">
        <v>45861</v>
      </c>
      <c r="B1966" s="189" t="s">
        <v>1440</v>
      </c>
      <c r="C1966" s="121" t="s">
        <v>1441</v>
      </c>
    </row>
    <row r="1967" spans="1:3" outlineLevel="1">
      <c r="A1967" s="120">
        <v>45861</v>
      </c>
      <c r="B1967" s="189" t="s">
        <v>1442</v>
      </c>
      <c r="C1967" s="121" t="s">
        <v>1443</v>
      </c>
    </row>
    <row r="1968" spans="1:3" outlineLevel="1">
      <c r="A1968" s="120">
        <v>45861</v>
      </c>
      <c r="B1968" s="189" t="s">
        <v>1444</v>
      </c>
      <c r="C1968" s="121" t="s">
        <v>1445</v>
      </c>
    </row>
    <row r="1969" spans="1:3" outlineLevel="1">
      <c r="A1969" s="120">
        <v>45861</v>
      </c>
      <c r="B1969" s="189" t="s">
        <v>1446</v>
      </c>
      <c r="C1969" s="121" t="s">
        <v>1447</v>
      </c>
    </row>
    <row r="1970" spans="1:3" outlineLevel="1">
      <c r="A1970" s="120">
        <v>45861</v>
      </c>
      <c r="B1970" s="189" t="s">
        <v>1448</v>
      </c>
      <c r="C1970" s="121" t="s">
        <v>1339</v>
      </c>
    </row>
    <row r="1971" spans="1:3" outlineLevel="1">
      <c r="A1971" s="120">
        <v>45861</v>
      </c>
      <c r="B1971" s="189" t="s">
        <v>1449</v>
      </c>
      <c r="C1971" s="121" t="s">
        <v>1139</v>
      </c>
    </row>
    <row r="1972" spans="1:3" outlineLevel="1">
      <c r="A1972" s="120">
        <v>45861</v>
      </c>
      <c r="B1972" s="189" t="s">
        <v>1450</v>
      </c>
      <c r="C1972" s="121" t="s">
        <v>1451</v>
      </c>
    </row>
    <row r="1973" spans="1:3" outlineLevel="1">
      <c r="A1973" s="120">
        <v>45861</v>
      </c>
      <c r="B1973" s="189" t="s">
        <v>1452</v>
      </c>
      <c r="C1973" s="121" t="s">
        <v>1453</v>
      </c>
    </row>
    <row r="1974" spans="1:3" outlineLevel="1">
      <c r="A1974" s="120">
        <v>45861</v>
      </c>
      <c r="B1974" s="189" t="s">
        <v>1454</v>
      </c>
      <c r="C1974" s="121" t="s">
        <v>1451</v>
      </c>
    </row>
    <row r="1975" spans="1:3" outlineLevel="1">
      <c r="A1975" s="120">
        <v>45861</v>
      </c>
      <c r="B1975" s="189" t="s">
        <v>1291</v>
      </c>
      <c r="C1975" s="121" t="s">
        <v>1455</v>
      </c>
    </row>
    <row r="1976" spans="1:3" outlineLevel="1">
      <c r="A1976" s="120">
        <v>45861</v>
      </c>
      <c r="B1976" s="189" t="s">
        <v>1456</v>
      </c>
      <c r="C1976" s="121" t="s">
        <v>1457</v>
      </c>
    </row>
    <row r="1977" spans="1:3" outlineLevel="1">
      <c r="A1977" s="120">
        <v>45861</v>
      </c>
      <c r="B1977" s="189" t="s">
        <v>1458</v>
      </c>
      <c r="C1977" s="121" t="s">
        <v>1459</v>
      </c>
    </row>
    <row r="1978" spans="1:3" outlineLevel="1">
      <c r="A1978" s="120">
        <v>45861</v>
      </c>
      <c r="B1978" s="189" t="s">
        <v>1460</v>
      </c>
      <c r="C1978" s="121" t="s">
        <v>1461</v>
      </c>
    </row>
    <row r="1979" spans="1:3" outlineLevel="1">
      <c r="A1979" s="120">
        <v>45861</v>
      </c>
      <c r="B1979" s="189" t="s">
        <v>1353</v>
      </c>
      <c r="C1979" s="121" t="s">
        <v>1462</v>
      </c>
    </row>
    <row r="1980" spans="1:3" outlineLevel="1">
      <c r="A1980" s="120">
        <v>45861</v>
      </c>
      <c r="B1980" s="189" t="s">
        <v>1164</v>
      </c>
      <c r="C1980" s="121" t="s">
        <v>573</v>
      </c>
    </row>
    <row r="1981" spans="1:3" outlineLevel="1">
      <c r="A1981" s="120">
        <v>45861</v>
      </c>
      <c r="B1981" s="189" t="s">
        <v>1166</v>
      </c>
      <c r="C1981" s="121" t="s">
        <v>573</v>
      </c>
    </row>
    <row r="1982" spans="1:3" outlineLevel="1">
      <c r="A1982" s="120">
        <v>45861</v>
      </c>
      <c r="B1982" s="189" t="s">
        <v>1463</v>
      </c>
      <c r="C1982" s="121" t="s">
        <v>315</v>
      </c>
    </row>
    <row r="1983" spans="1:3" outlineLevel="1">
      <c r="A1983" s="120">
        <v>45861</v>
      </c>
      <c r="B1983" s="189" t="s">
        <v>1363</v>
      </c>
      <c r="C1983" s="121" t="s">
        <v>718</v>
      </c>
    </row>
    <row r="1984" spans="1:3" outlineLevel="1">
      <c r="A1984" s="120">
        <v>45861</v>
      </c>
      <c r="B1984" s="189" t="s">
        <v>1464</v>
      </c>
      <c r="C1984" s="121" t="s">
        <v>1313</v>
      </c>
    </row>
    <row r="1985" spans="1:3" outlineLevel="1">
      <c r="A1985" s="120">
        <v>45861</v>
      </c>
      <c r="B1985" s="189" t="s">
        <v>1465</v>
      </c>
      <c r="C1985" s="121" t="s">
        <v>775</v>
      </c>
    </row>
    <row r="1986" spans="1:3" outlineLevel="1">
      <c r="A1986" s="122">
        <v>45861</v>
      </c>
      <c r="B1986" s="224" t="s">
        <v>1466</v>
      </c>
      <c r="C1986" s="123" t="s">
        <v>1467</v>
      </c>
    </row>
    <row r="1987" spans="1:3" outlineLevel="1">
      <c r="A1987" s="120">
        <v>45861</v>
      </c>
      <c r="B1987" s="189" t="s">
        <v>1468</v>
      </c>
      <c r="C1987" s="121" t="s">
        <v>1469</v>
      </c>
    </row>
    <row r="1988" spans="1:3" outlineLevel="1">
      <c r="A1988" s="120">
        <v>45863</v>
      </c>
      <c r="B1988" s="189" t="s">
        <v>1470</v>
      </c>
      <c r="C1988" s="121" t="s">
        <v>405</v>
      </c>
    </row>
    <row r="1989" spans="1:3" outlineLevel="1">
      <c r="A1989" s="120">
        <v>45863</v>
      </c>
      <c r="B1989" s="189" t="s">
        <v>1470</v>
      </c>
      <c r="C1989" s="121" t="s">
        <v>405</v>
      </c>
    </row>
    <row r="1990" spans="1:3" outlineLevel="1">
      <c r="A1990" s="120">
        <v>45863</v>
      </c>
      <c r="B1990" s="189" t="s">
        <v>1470</v>
      </c>
      <c r="C1990" s="121" t="s">
        <v>405</v>
      </c>
    </row>
    <row r="1991" spans="1:3" outlineLevel="1">
      <c r="A1991" s="120">
        <v>45863</v>
      </c>
      <c r="B1991" s="189" t="s">
        <v>1157</v>
      </c>
      <c r="C1991" s="121" t="s">
        <v>124</v>
      </c>
    </row>
    <row r="1992" spans="1:3" outlineLevel="1">
      <c r="A1992" s="120">
        <v>45863</v>
      </c>
      <c r="B1992" s="189" t="s">
        <v>1157</v>
      </c>
      <c r="C1992" s="121" t="s">
        <v>124</v>
      </c>
    </row>
    <row r="1993" spans="1:3" outlineLevel="1">
      <c r="A1993" s="120">
        <v>45863</v>
      </c>
      <c r="B1993" s="189" t="s">
        <v>1471</v>
      </c>
      <c r="C1993" s="121" t="s">
        <v>1472</v>
      </c>
    </row>
    <row r="1994" spans="1:3" outlineLevel="1">
      <c r="A1994" s="120">
        <v>45863</v>
      </c>
      <c r="B1994" s="189" t="s">
        <v>1473</v>
      </c>
      <c r="C1994" s="121" t="s">
        <v>1474</v>
      </c>
    </row>
    <row r="1995" spans="1:3" outlineLevel="1">
      <c r="A1995" s="120">
        <v>45863</v>
      </c>
      <c r="B1995" s="189" t="s">
        <v>1475</v>
      </c>
      <c r="C1995" s="121" t="s">
        <v>128</v>
      </c>
    </row>
    <row r="1996" spans="1:3" outlineLevel="1">
      <c r="A1996" s="120">
        <v>45863</v>
      </c>
      <c r="B1996" s="189" t="s">
        <v>1475</v>
      </c>
      <c r="C1996" s="121" t="s">
        <v>405</v>
      </c>
    </row>
    <row r="1997" spans="1:3" outlineLevel="1">
      <c r="A1997" s="120">
        <v>45863</v>
      </c>
      <c r="B1997" s="189" t="s">
        <v>1476</v>
      </c>
      <c r="C1997" s="121" t="s">
        <v>405</v>
      </c>
    </row>
    <row r="1998" spans="1:3" outlineLevel="1">
      <c r="A1998" s="120">
        <v>45863</v>
      </c>
      <c r="B1998" s="189" t="s">
        <v>1289</v>
      </c>
      <c r="C1998" s="121" t="s">
        <v>1477</v>
      </c>
    </row>
    <row r="1999" spans="1:3" outlineLevel="1">
      <c r="A1999" s="120">
        <v>45863</v>
      </c>
      <c r="B1999" s="189" t="s">
        <v>1478</v>
      </c>
      <c r="C1999" s="121" t="s">
        <v>1479</v>
      </c>
    </row>
    <row r="2000" spans="1:3" outlineLevel="1">
      <c r="A2000" s="120">
        <v>45863</v>
      </c>
      <c r="B2000" s="189" t="s">
        <v>1480</v>
      </c>
      <c r="C2000" s="121" t="s">
        <v>1481</v>
      </c>
    </row>
    <row r="2001" spans="1:3" outlineLevel="1">
      <c r="A2001" s="120">
        <v>45863</v>
      </c>
      <c r="B2001" s="189" t="s">
        <v>1142</v>
      </c>
      <c r="C2001" s="121" t="s">
        <v>1482</v>
      </c>
    </row>
    <row r="2002" spans="1:3" outlineLevel="1">
      <c r="A2002" s="120">
        <v>45863</v>
      </c>
      <c r="B2002" s="189" t="s">
        <v>1483</v>
      </c>
      <c r="C2002" s="121" t="s">
        <v>1484</v>
      </c>
    </row>
    <row r="2003" spans="1:3" outlineLevel="1">
      <c r="A2003" s="120">
        <v>45863</v>
      </c>
      <c r="B2003" s="189" t="s">
        <v>1485</v>
      </c>
      <c r="C2003" s="121" t="s">
        <v>931</v>
      </c>
    </row>
    <row r="2004" spans="1:3" outlineLevel="1">
      <c r="A2004" s="120">
        <v>45863</v>
      </c>
      <c r="B2004" s="189" t="s">
        <v>1486</v>
      </c>
      <c r="C2004" s="121" t="s">
        <v>1487</v>
      </c>
    </row>
    <row r="2005" spans="1:3" outlineLevel="1">
      <c r="A2005" s="120">
        <v>45863</v>
      </c>
      <c r="B2005" s="189" t="s">
        <v>1488</v>
      </c>
      <c r="C2005" s="121" t="s">
        <v>1489</v>
      </c>
    </row>
    <row r="2006" spans="1:3" outlineLevel="1">
      <c r="A2006" s="120">
        <v>45863</v>
      </c>
      <c r="B2006" s="189" t="s">
        <v>1490</v>
      </c>
      <c r="C2006" s="121" t="s">
        <v>457</v>
      </c>
    </row>
    <row r="2007" spans="1:3" outlineLevel="1">
      <c r="A2007" s="120">
        <v>45863</v>
      </c>
      <c r="B2007" s="189" t="s">
        <v>1491</v>
      </c>
      <c r="C2007" s="121" t="s">
        <v>1492</v>
      </c>
    </row>
    <row r="2008" spans="1:3" outlineLevel="1">
      <c r="A2008" s="120">
        <v>45863</v>
      </c>
      <c r="B2008" s="189" t="s">
        <v>1194</v>
      </c>
      <c r="C2008" s="121" t="s">
        <v>147</v>
      </c>
    </row>
    <row r="2009" spans="1:3" outlineLevel="1">
      <c r="A2009" s="120">
        <v>45863</v>
      </c>
      <c r="B2009" s="189" t="s">
        <v>1493</v>
      </c>
      <c r="C2009" s="121" t="s">
        <v>472</v>
      </c>
    </row>
    <row r="2010" spans="1:3" outlineLevel="1">
      <c r="A2010" s="120">
        <v>45863</v>
      </c>
      <c r="B2010" s="189" t="s">
        <v>1212</v>
      </c>
      <c r="C2010" s="121" t="s">
        <v>1494</v>
      </c>
    </row>
    <row r="2011" spans="1:3" outlineLevel="1">
      <c r="A2011" s="120">
        <v>45863</v>
      </c>
      <c r="B2011" s="189" t="s">
        <v>1495</v>
      </c>
      <c r="C2011" s="121" t="s">
        <v>1496</v>
      </c>
    </row>
    <row r="2012" spans="1:3" outlineLevel="1">
      <c r="A2012" s="120">
        <v>45863</v>
      </c>
      <c r="B2012" s="189" t="s">
        <v>1497</v>
      </c>
      <c r="C2012" s="121" t="s">
        <v>1498</v>
      </c>
    </row>
    <row r="2013" spans="1:3" outlineLevel="1">
      <c r="A2013" s="120">
        <v>45863</v>
      </c>
      <c r="B2013" s="189" t="s">
        <v>1264</v>
      </c>
      <c r="C2013" s="121" t="s">
        <v>1043</v>
      </c>
    </row>
    <row r="2014" spans="1:3" outlineLevel="1">
      <c r="A2014" s="120">
        <v>45863</v>
      </c>
      <c r="B2014" s="189" t="s">
        <v>1219</v>
      </c>
      <c r="C2014" s="121" t="s">
        <v>234</v>
      </c>
    </row>
    <row r="2015" spans="1:3" outlineLevel="1">
      <c r="A2015" s="120">
        <v>45863</v>
      </c>
      <c r="B2015" s="189" t="s">
        <v>1162</v>
      </c>
      <c r="C2015" s="121" t="s">
        <v>635</v>
      </c>
    </row>
    <row r="2016" spans="1:3" outlineLevel="1">
      <c r="A2016" s="120">
        <v>45863</v>
      </c>
      <c r="B2016" s="189" t="s">
        <v>1499</v>
      </c>
      <c r="C2016" s="121" t="s">
        <v>1500</v>
      </c>
    </row>
    <row r="2017" spans="1:3" outlineLevel="1">
      <c r="A2017" s="120">
        <v>45863</v>
      </c>
      <c r="B2017" s="189" t="s">
        <v>1501</v>
      </c>
      <c r="C2017" s="121" t="s">
        <v>1502</v>
      </c>
    </row>
    <row r="2018" spans="1:3" outlineLevel="1">
      <c r="A2018" s="120">
        <v>45863</v>
      </c>
      <c r="B2018" s="189" t="s">
        <v>1164</v>
      </c>
      <c r="C2018" s="121" t="s">
        <v>1503</v>
      </c>
    </row>
    <row r="2019" spans="1:3" outlineLevel="1">
      <c r="A2019" s="120">
        <v>45863</v>
      </c>
      <c r="B2019" s="189" t="s">
        <v>1504</v>
      </c>
      <c r="C2019" s="121" t="s">
        <v>1505</v>
      </c>
    </row>
    <row r="2020" spans="1:3" outlineLevel="1">
      <c r="A2020" s="120">
        <v>45863</v>
      </c>
      <c r="B2020" s="189" t="s">
        <v>1222</v>
      </c>
      <c r="C2020" s="121" t="s">
        <v>838</v>
      </c>
    </row>
    <row r="2021" spans="1:3" outlineLevel="1">
      <c r="A2021" s="120">
        <v>45863</v>
      </c>
      <c r="B2021" s="189" t="s">
        <v>1506</v>
      </c>
      <c r="C2021" s="121" t="s">
        <v>1507</v>
      </c>
    </row>
    <row r="2022" spans="1:3" outlineLevel="1">
      <c r="A2022" s="120">
        <v>45863</v>
      </c>
      <c r="B2022" s="189" t="s">
        <v>1508</v>
      </c>
      <c r="C2022" s="121" t="s">
        <v>1507</v>
      </c>
    </row>
    <row r="2023" spans="1:3" outlineLevel="1">
      <c r="A2023" s="120">
        <v>45863</v>
      </c>
      <c r="B2023" s="189" t="s">
        <v>1310</v>
      </c>
      <c r="C2023" s="121" t="s">
        <v>538</v>
      </c>
    </row>
    <row r="2024" spans="1:3" outlineLevel="1">
      <c r="A2024" s="120">
        <v>45863</v>
      </c>
      <c r="B2024" s="189" t="s">
        <v>1464</v>
      </c>
      <c r="C2024" s="121" t="s">
        <v>434</v>
      </c>
    </row>
    <row r="2025" spans="1:3" outlineLevel="1">
      <c r="A2025" s="120">
        <v>45863</v>
      </c>
      <c r="B2025" s="189" t="s">
        <v>1509</v>
      </c>
      <c r="C2025" s="121" t="s">
        <v>1313</v>
      </c>
    </row>
    <row r="2026" spans="1:3" outlineLevel="1">
      <c r="A2026" s="120">
        <v>45863</v>
      </c>
      <c r="B2026" s="189" t="s">
        <v>1227</v>
      </c>
      <c r="C2026" s="121" t="s">
        <v>1510</v>
      </c>
    </row>
    <row r="2027" spans="1:3" outlineLevel="1">
      <c r="A2027" s="120">
        <v>45863</v>
      </c>
      <c r="B2027" s="189" t="s">
        <v>1431</v>
      </c>
      <c r="C2027" s="121" t="s">
        <v>1313</v>
      </c>
    </row>
    <row r="2028" spans="1:3" outlineLevel="1">
      <c r="A2028" s="120">
        <v>45863</v>
      </c>
      <c r="B2028" s="189" t="s">
        <v>1511</v>
      </c>
      <c r="C2028" s="121" t="s">
        <v>1512</v>
      </c>
    </row>
    <row r="2029" spans="1:3" outlineLevel="1">
      <c r="A2029" s="120">
        <v>45863</v>
      </c>
      <c r="B2029" s="189" t="s">
        <v>1201</v>
      </c>
      <c r="C2029" s="121" t="s">
        <v>718</v>
      </c>
    </row>
    <row r="2030" spans="1:3" outlineLevel="1">
      <c r="A2030" s="120">
        <v>45863</v>
      </c>
      <c r="B2030" s="189" t="s">
        <v>1513</v>
      </c>
      <c r="C2030" s="121" t="s">
        <v>1203</v>
      </c>
    </row>
    <row r="2031" spans="1:3" outlineLevel="1">
      <c r="A2031" s="120">
        <v>45863</v>
      </c>
      <c r="B2031" s="189" t="s">
        <v>1514</v>
      </c>
      <c r="C2031" s="121" t="s">
        <v>1515</v>
      </c>
    </row>
    <row r="2032" spans="1:3" outlineLevel="1">
      <c r="A2032" s="120">
        <v>45863</v>
      </c>
      <c r="B2032" s="189" t="s">
        <v>1516</v>
      </c>
      <c r="C2032" s="129" t="s">
        <v>218</v>
      </c>
    </row>
    <row r="2033" spans="1:3" outlineLevel="1">
      <c r="A2033" s="120">
        <v>45863</v>
      </c>
      <c r="B2033" s="189" t="s">
        <v>1517</v>
      </c>
      <c r="C2033" s="129" t="s">
        <v>217</v>
      </c>
    </row>
    <row r="2034" spans="1:3" outlineLevel="1">
      <c r="A2034" s="120">
        <v>45863</v>
      </c>
      <c r="B2034" s="189" t="s">
        <v>1518</v>
      </c>
      <c r="C2034" s="121" t="s">
        <v>1519</v>
      </c>
    </row>
    <row r="2035" spans="1:3" outlineLevel="1">
      <c r="A2035" s="120">
        <v>45863</v>
      </c>
      <c r="B2035" s="189" t="s">
        <v>1207</v>
      </c>
      <c r="C2035" s="121" t="s">
        <v>140</v>
      </c>
    </row>
    <row r="2036" spans="1:3" outlineLevel="1">
      <c r="A2036" s="120">
        <v>45863</v>
      </c>
      <c r="B2036" s="189" t="s">
        <v>1520</v>
      </c>
      <c r="C2036" s="121" t="s">
        <v>137</v>
      </c>
    </row>
    <row r="2037" spans="1:3" outlineLevel="1">
      <c r="A2037" s="120">
        <v>45863</v>
      </c>
      <c r="B2037" s="189" t="s">
        <v>1520</v>
      </c>
      <c r="C2037" s="121" t="s">
        <v>140</v>
      </c>
    </row>
    <row r="2038" spans="1:3" outlineLevel="1">
      <c r="A2038" s="120">
        <v>45863</v>
      </c>
      <c r="B2038" s="189" t="s">
        <v>1521</v>
      </c>
      <c r="C2038" s="121" t="s">
        <v>1522</v>
      </c>
    </row>
    <row r="2039" spans="1:3" outlineLevel="1">
      <c r="A2039" s="120">
        <v>45866</v>
      </c>
      <c r="B2039" s="189" t="s">
        <v>1523</v>
      </c>
      <c r="C2039" s="121" t="s">
        <v>1524</v>
      </c>
    </row>
    <row r="2040" spans="1:3" outlineLevel="1">
      <c r="A2040" s="120">
        <v>45866</v>
      </c>
      <c r="B2040" s="189" t="s">
        <v>1195</v>
      </c>
      <c r="C2040" s="121" t="s">
        <v>1525</v>
      </c>
    </row>
    <row r="2041" spans="1:3" outlineLevel="1">
      <c r="A2041" s="120">
        <v>45866</v>
      </c>
      <c r="B2041" s="189" t="s">
        <v>1344</v>
      </c>
      <c r="C2041" s="121" t="s">
        <v>685</v>
      </c>
    </row>
    <row r="2042" spans="1:3" outlineLevel="1">
      <c r="A2042" s="120">
        <v>45866</v>
      </c>
      <c r="B2042" s="189" t="s">
        <v>1194</v>
      </c>
      <c r="C2042" s="121" t="s">
        <v>552</v>
      </c>
    </row>
    <row r="2043" spans="1:3" outlineLevel="1">
      <c r="A2043" s="120">
        <v>45866</v>
      </c>
      <c r="B2043" s="189" t="s">
        <v>1215</v>
      </c>
      <c r="C2043" s="121" t="s">
        <v>472</v>
      </c>
    </row>
    <row r="2044" spans="1:3" outlineLevel="1">
      <c r="A2044" s="120">
        <v>45866</v>
      </c>
      <c r="B2044" s="189" t="s">
        <v>1526</v>
      </c>
      <c r="C2044" s="121" t="s">
        <v>1527</v>
      </c>
    </row>
    <row r="2045" spans="1:3" outlineLevel="1">
      <c r="A2045" s="120">
        <v>45866</v>
      </c>
      <c r="B2045" s="189" t="s">
        <v>1195</v>
      </c>
      <c r="C2045" s="121" t="s">
        <v>342</v>
      </c>
    </row>
    <row r="2046" spans="1:3" outlineLevel="1">
      <c r="A2046" s="120">
        <v>45866</v>
      </c>
      <c r="B2046" s="189" t="s">
        <v>1195</v>
      </c>
      <c r="C2046" s="121" t="s">
        <v>342</v>
      </c>
    </row>
    <row r="2047" spans="1:3" outlineLevel="1">
      <c r="A2047" s="120">
        <v>45866</v>
      </c>
      <c r="B2047" s="189" t="s">
        <v>1528</v>
      </c>
      <c r="C2047" s="121" t="s">
        <v>1529</v>
      </c>
    </row>
    <row r="2048" spans="1:3" outlineLevel="1">
      <c r="A2048" s="120">
        <v>45866</v>
      </c>
      <c r="B2048" s="189" t="s">
        <v>1196</v>
      </c>
      <c r="C2048" s="121" t="s">
        <v>234</v>
      </c>
    </row>
    <row r="2049" spans="1:3" outlineLevel="1">
      <c r="A2049" s="120">
        <v>45866</v>
      </c>
      <c r="B2049" s="189" t="s">
        <v>1196</v>
      </c>
      <c r="C2049" s="121" t="s">
        <v>793</v>
      </c>
    </row>
    <row r="2050" spans="1:3" outlineLevel="1">
      <c r="A2050" s="120">
        <v>45866</v>
      </c>
      <c r="B2050" s="189" t="s">
        <v>1162</v>
      </c>
      <c r="C2050" s="121" t="s">
        <v>634</v>
      </c>
    </row>
    <row r="2051" spans="1:3" outlineLevel="1">
      <c r="A2051" s="120">
        <v>45866</v>
      </c>
      <c r="B2051" s="189" t="s">
        <v>1264</v>
      </c>
      <c r="C2051" s="121" t="s">
        <v>1530</v>
      </c>
    </row>
    <row r="2052" spans="1:3" outlineLevel="1">
      <c r="A2052" s="120">
        <v>45866</v>
      </c>
      <c r="B2052" s="189" t="s">
        <v>1504</v>
      </c>
      <c r="C2052" s="121" t="s">
        <v>1026</v>
      </c>
    </row>
    <row r="2053" spans="1:3" outlineLevel="1">
      <c r="A2053" s="120">
        <v>45866</v>
      </c>
      <c r="B2053" s="189" t="s">
        <v>1531</v>
      </c>
      <c r="C2053" s="121" t="s">
        <v>1085</v>
      </c>
    </row>
    <row r="2054" spans="1:3" outlineLevel="1">
      <c r="A2054" s="120">
        <v>45866</v>
      </c>
      <c r="B2054" s="189" t="s">
        <v>1532</v>
      </c>
      <c r="C2054" s="121" t="s">
        <v>1533</v>
      </c>
    </row>
    <row r="2055" spans="1:3" outlineLevel="1">
      <c r="A2055" s="120">
        <v>45866</v>
      </c>
      <c r="B2055" s="189" t="s">
        <v>1534</v>
      </c>
      <c r="C2055" s="121" t="s">
        <v>1533</v>
      </c>
    </row>
    <row r="2056" spans="1:3" outlineLevel="1">
      <c r="A2056" s="120">
        <v>45866</v>
      </c>
      <c r="B2056" s="189" t="s">
        <v>1164</v>
      </c>
      <c r="C2056" s="121" t="s">
        <v>573</v>
      </c>
    </row>
    <row r="2057" spans="1:3" outlineLevel="1">
      <c r="A2057" s="120">
        <v>45866</v>
      </c>
      <c r="B2057" s="189" t="s">
        <v>1167</v>
      </c>
      <c r="C2057" s="121" t="s">
        <v>1168</v>
      </c>
    </row>
    <row r="2058" spans="1:3" outlineLevel="1">
      <c r="A2058" s="120">
        <v>45866</v>
      </c>
      <c r="B2058" s="189" t="s">
        <v>1173</v>
      </c>
      <c r="C2058" s="121" t="s">
        <v>131</v>
      </c>
    </row>
    <row r="2059" spans="1:3" outlineLevel="1">
      <c r="A2059" s="120">
        <v>45866</v>
      </c>
      <c r="B2059" s="189" t="s">
        <v>1173</v>
      </c>
      <c r="C2059" s="121" t="s">
        <v>315</v>
      </c>
    </row>
    <row r="2060" spans="1:3" outlineLevel="1">
      <c r="A2060" s="120">
        <v>45866</v>
      </c>
      <c r="B2060" s="189" t="s">
        <v>1173</v>
      </c>
      <c r="C2060" s="121" t="s">
        <v>315</v>
      </c>
    </row>
    <row r="2061" spans="1:3" outlineLevel="1">
      <c r="A2061" s="120">
        <v>45866</v>
      </c>
      <c r="B2061" s="189" t="s">
        <v>1173</v>
      </c>
      <c r="C2061" s="121" t="s">
        <v>315</v>
      </c>
    </row>
    <row r="2062" spans="1:3" outlineLevel="1">
      <c r="A2062" s="120">
        <v>45866</v>
      </c>
      <c r="B2062" s="189" t="s">
        <v>1174</v>
      </c>
      <c r="C2062" s="121" t="s">
        <v>131</v>
      </c>
    </row>
    <row r="2063" spans="1:3" outlineLevel="1">
      <c r="A2063" s="120">
        <v>45866</v>
      </c>
      <c r="B2063" s="189" t="s">
        <v>1174</v>
      </c>
      <c r="C2063" s="121" t="s">
        <v>131</v>
      </c>
    </row>
    <row r="2064" spans="1:3" outlineLevel="1">
      <c r="A2064" s="120">
        <v>45866</v>
      </c>
      <c r="B2064" s="189" t="s">
        <v>1535</v>
      </c>
      <c r="C2064" s="121" t="s">
        <v>1536</v>
      </c>
    </row>
    <row r="2065" spans="1:3" outlineLevel="1">
      <c r="A2065" s="120">
        <v>45866</v>
      </c>
      <c r="B2065" s="189" t="s">
        <v>1537</v>
      </c>
      <c r="C2065" s="121" t="s">
        <v>775</v>
      </c>
    </row>
    <row r="2066" spans="1:3" outlineLevel="1">
      <c r="A2066" s="120">
        <v>45866</v>
      </c>
      <c r="B2066" s="189" t="s">
        <v>1511</v>
      </c>
      <c r="C2066" s="121" t="s">
        <v>1512</v>
      </c>
    </row>
    <row r="2067" spans="1:3" outlineLevel="1">
      <c r="A2067" s="120">
        <v>45866</v>
      </c>
      <c r="B2067" s="189" t="s">
        <v>1364</v>
      </c>
      <c r="C2067" s="121" t="s">
        <v>718</v>
      </c>
    </row>
    <row r="2068" spans="1:3" outlineLevel="1">
      <c r="A2068" s="120">
        <v>45866</v>
      </c>
      <c r="B2068" s="189" t="s">
        <v>1364</v>
      </c>
      <c r="C2068" s="121" t="s">
        <v>1313</v>
      </c>
    </row>
    <row r="2069" spans="1:3" outlineLevel="1">
      <c r="A2069" s="120">
        <v>45866</v>
      </c>
      <c r="B2069" s="189" t="s">
        <v>1538</v>
      </c>
      <c r="C2069" s="121" t="s">
        <v>140</v>
      </c>
    </row>
    <row r="2070" spans="1:3" outlineLevel="1">
      <c r="A2070" s="120">
        <v>45866</v>
      </c>
      <c r="B2070" s="189" t="s">
        <v>1319</v>
      </c>
      <c r="C2070" s="121" t="s">
        <v>137</v>
      </c>
    </row>
    <row r="2071" spans="1:3" outlineLevel="1">
      <c r="A2071" s="120">
        <v>45866</v>
      </c>
      <c r="B2071" s="189" t="s">
        <v>1318</v>
      </c>
      <c r="C2071" s="121" t="s">
        <v>590</v>
      </c>
    </row>
    <row r="2072" spans="1:3" outlineLevel="1">
      <c r="A2072" s="120">
        <v>45866</v>
      </c>
      <c r="B2072" s="189" t="s">
        <v>1520</v>
      </c>
      <c r="C2072" s="121" t="s">
        <v>140</v>
      </c>
    </row>
    <row r="2073" spans="1:3" outlineLevel="1">
      <c r="A2073" s="120">
        <v>45866</v>
      </c>
      <c r="B2073" s="189" t="s">
        <v>1207</v>
      </c>
      <c r="C2073" s="121" t="s">
        <v>591</v>
      </c>
    </row>
    <row r="2074" spans="1:3" outlineLevel="1">
      <c r="A2074" s="120">
        <v>45868</v>
      </c>
      <c r="B2074" s="189" t="s">
        <v>1539</v>
      </c>
      <c r="C2074" s="121" t="s">
        <v>1540</v>
      </c>
    </row>
    <row r="2075" spans="1:3" outlineLevel="1">
      <c r="A2075" s="120">
        <v>45868</v>
      </c>
      <c r="B2075" s="189" t="s">
        <v>1541</v>
      </c>
      <c r="C2075" s="121" t="s">
        <v>1542</v>
      </c>
    </row>
    <row r="2076" spans="1:3" outlineLevel="1">
      <c r="A2076" s="120">
        <v>45868</v>
      </c>
      <c r="B2076" s="189" t="s">
        <v>1543</v>
      </c>
      <c r="C2076" s="121" t="s">
        <v>1544</v>
      </c>
    </row>
    <row r="2077" spans="1:3" outlineLevel="1">
      <c r="A2077" s="120">
        <v>45868</v>
      </c>
      <c r="B2077" s="189" t="s">
        <v>1545</v>
      </c>
      <c r="C2077" s="121" t="s">
        <v>1546</v>
      </c>
    </row>
    <row r="2078" spans="1:3" outlineLevel="1">
      <c r="A2078" s="120">
        <v>45868</v>
      </c>
      <c r="B2078" s="189" t="s">
        <v>1547</v>
      </c>
      <c r="C2078" s="121" t="s">
        <v>1548</v>
      </c>
    </row>
    <row r="2079" spans="1:3" outlineLevel="1">
      <c r="A2079" s="120">
        <v>45868.483055555553</v>
      </c>
      <c r="B2079" s="189" t="s">
        <v>1273</v>
      </c>
      <c r="C2079" s="125" t="s">
        <v>1549</v>
      </c>
    </row>
    <row r="2080" spans="1:3" outlineLevel="1">
      <c r="A2080" s="120">
        <v>45869</v>
      </c>
      <c r="B2080" s="189" t="s">
        <v>1550</v>
      </c>
      <c r="C2080" s="124" t="s">
        <v>101</v>
      </c>
    </row>
    <row r="2081" spans="1:23" outlineLevel="1">
      <c r="A2081" s="120">
        <v>45869</v>
      </c>
      <c r="B2081" s="189" t="s">
        <v>1551</v>
      </c>
      <c r="C2081" s="124" t="s">
        <v>104</v>
      </c>
    </row>
    <row r="2082" spans="1:23" outlineLevel="1">
      <c r="A2082" s="120">
        <v>45869</v>
      </c>
      <c r="B2082" s="189" t="s">
        <v>1552</v>
      </c>
      <c r="C2082" s="124" t="s">
        <v>117</v>
      </c>
    </row>
    <row r="2083" spans="1:23" outlineLevel="1">
      <c r="A2083" s="120">
        <v>45869</v>
      </c>
      <c r="B2083" s="189" t="s">
        <v>1553</v>
      </c>
      <c r="C2083" s="124" t="s">
        <v>206</v>
      </c>
    </row>
    <row r="2084" spans="1:23" outlineLevel="1">
      <c r="A2084" s="130">
        <v>45869</v>
      </c>
      <c r="B2084" s="226">
        <v>15922710.699999999</v>
      </c>
      <c r="C2084" s="131" t="s">
        <v>577</v>
      </c>
    </row>
    <row r="2085" spans="1:23" outlineLevel="1">
      <c r="A2085" s="132"/>
      <c r="B2085" s="227" t="s">
        <v>1554</v>
      </c>
      <c r="C2085" s="133" t="s">
        <v>1555</v>
      </c>
    </row>
    <row r="2086" spans="1:23" s="138" customFormat="1" ht="14.55" customHeight="1">
      <c r="A2086" s="134">
        <v>45870</v>
      </c>
      <c r="B2086" s="228">
        <v>1506978.98</v>
      </c>
      <c r="C2086" s="135" t="s">
        <v>1557</v>
      </c>
      <c r="D2086" s="136"/>
      <c r="E2086" s="137"/>
      <c r="F2086" s="137"/>
      <c r="G2086" s="137"/>
      <c r="H2086" s="137"/>
      <c r="I2086" s="137"/>
      <c r="J2086" s="137"/>
      <c r="K2086" s="137"/>
      <c r="L2086" s="137"/>
      <c r="M2086" s="137"/>
      <c r="N2086" s="137"/>
      <c r="O2086" s="137"/>
      <c r="P2086" s="137"/>
      <c r="Q2086" s="137"/>
      <c r="R2086" s="137"/>
      <c r="S2086" s="137"/>
      <c r="T2086" s="137"/>
      <c r="U2086" s="137"/>
      <c r="V2086" s="137"/>
      <c r="W2086" s="137"/>
    </row>
    <row r="2087" spans="1:23" s="138" customFormat="1" ht="14.55" customHeight="1">
      <c r="A2087" s="134">
        <v>45870</v>
      </c>
      <c r="B2087" s="228">
        <v>3794001.72</v>
      </c>
      <c r="C2087" s="135" t="s">
        <v>1558</v>
      </c>
      <c r="D2087" s="136"/>
      <c r="E2087" s="137"/>
      <c r="F2087" s="137"/>
      <c r="G2087" s="137"/>
      <c r="H2087" s="137"/>
      <c r="I2087" s="137"/>
      <c r="J2087" s="137"/>
      <c r="K2087" s="137"/>
      <c r="L2087" s="137"/>
      <c r="M2087" s="137"/>
      <c r="N2087" s="137"/>
      <c r="O2087" s="137"/>
      <c r="P2087" s="137"/>
      <c r="Q2087" s="137"/>
      <c r="R2087" s="137"/>
      <c r="S2087" s="137"/>
      <c r="T2087" s="137"/>
      <c r="U2087" s="137"/>
      <c r="V2087" s="137"/>
      <c r="W2087" s="137"/>
    </row>
    <row r="2088" spans="1:23" s="138" customFormat="1" ht="14.55" customHeight="1">
      <c r="A2088" s="134">
        <v>45870</v>
      </c>
      <c r="B2088" s="228">
        <v>10962</v>
      </c>
      <c r="C2088" s="135" t="s">
        <v>1559</v>
      </c>
      <c r="D2088" s="136"/>
      <c r="E2088" s="137"/>
      <c r="F2088" s="137"/>
      <c r="G2088" s="137"/>
      <c r="H2088" s="137"/>
      <c r="I2088" s="137"/>
      <c r="J2088" s="137"/>
      <c r="K2088" s="137"/>
      <c r="L2088" s="137"/>
      <c r="M2088" s="137"/>
      <c r="N2088" s="137"/>
      <c r="O2088" s="137"/>
      <c r="P2088" s="137"/>
      <c r="Q2088" s="137"/>
      <c r="R2088" s="137"/>
      <c r="S2088" s="137"/>
      <c r="T2088" s="137"/>
      <c r="U2088" s="137"/>
      <c r="V2088" s="137"/>
      <c r="W2088" s="137"/>
    </row>
    <row r="2089" spans="1:23" s="138" customFormat="1" ht="14.55" customHeight="1">
      <c r="A2089" s="134">
        <v>45870</v>
      </c>
      <c r="B2089" s="228">
        <v>1745448.66</v>
      </c>
      <c r="C2089" s="135" t="s">
        <v>1560</v>
      </c>
      <c r="D2089" s="136"/>
      <c r="E2089" s="137"/>
      <c r="F2089" s="137"/>
      <c r="G2089" s="137"/>
      <c r="H2089" s="137"/>
      <c r="I2089" s="137"/>
      <c r="J2089" s="137"/>
      <c r="K2089" s="137"/>
      <c r="L2089" s="137"/>
      <c r="M2089" s="137"/>
      <c r="N2089" s="137"/>
      <c r="O2089" s="137"/>
      <c r="P2089" s="137"/>
      <c r="Q2089" s="137"/>
      <c r="R2089" s="137"/>
      <c r="S2089" s="137"/>
      <c r="T2089" s="137"/>
      <c r="U2089" s="137"/>
      <c r="V2089" s="137"/>
      <c r="W2089" s="137"/>
    </row>
    <row r="2090" spans="1:23" s="138" customFormat="1" ht="14.55" customHeight="1">
      <c r="A2090" s="134">
        <v>45870</v>
      </c>
      <c r="B2090" s="228">
        <v>24211.11</v>
      </c>
      <c r="C2090" s="135" t="s">
        <v>1561</v>
      </c>
      <c r="D2090" s="136"/>
      <c r="E2090" s="137"/>
      <c r="F2090" s="137"/>
      <c r="G2090" s="137"/>
      <c r="H2090" s="137"/>
      <c r="I2090" s="137"/>
      <c r="J2090" s="137"/>
      <c r="K2090" s="137"/>
      <c r="L2090" s="137"/>
      <c r="M2090" s="137"/>
      <c r="N2090" s="137"/>
      <c r="O2090" s="137"/>
      <c r="P2090" s="137"/>
      <c r="Q2090" s="137"/>
      <c r="R2090" s="137"/>
      <c r="S2090" s="137"/>
      <c r="T2090" s="137"/>
      <c r="U2090" s="137"/>
      <c r="V2090" s="137"/>
      <c r="W2090" s="137"/>
    </row>
    <row r="2091" spans="1:23" s="138" customFormat="1" ht="14.55" customHeight="1">
      <c r="A2091" s="134">
        <v>45870</v>
      </c>
      <c r="B2091" s="228">
        <v>37000</v>
      </c>
      <c r="C2091" s="135" t="s">
        <v>1562</v>
      </c>
      <c r="D2091" s="136"/>
      <c r="E2091" s="137"/>
      <c r="F2091" s="137"/>
      <c r="G2091" s="137"/>
      <c r="H2091" s="137"/>
      <c r="I2091" s="137"/>
      <c r="J2091" s="137"/>
      <c r="K2091" s="137"/>
      <c r="L2091" s="137"/>
      <c r="M2091" s="137"/>
      <c r="N2091" s="137"/>
      <c r="O2091" s="137"/>
      <c r="P2091" s="137"/>
      <c r="Q2091" s="137"/>
      <c r="R2091" s="137"/>
      <c r="S2091" s="137"/>
      <c r="T2091" s="137"/>
      <c r="U2091" s="137"/>
      <c r="V2091" s="137"/>
      <c r="W2091" s="137"/>
    </row>
    <row r="2092" spans="1:23" s="138" customFormat="1" ht="14.55" customHeight="1">
      <c r="A2092" s="134">
        <v>45870</v>
      </c>
      <c r="B2092" s="228">
        <v>86072.21</v>
      </c>
      <c r="C2092" s="135" t="s">
        <v>1563</v>
      </c>
      <c r="D2092" s="136"/>
      <c r="E2092" s="137"/>
      <c r="F2092" s="137"/>
      <c r="G2092" s="137"/>
      <c r="H2092" s="137"/>
      <c r="I2092" s="137"/>
      <c r="J2092" s="137"/>
      <c r="K2092" s="137"/>
      <c r="L2092" s="137"/>
      <c r="M2092" s="137"/>
      <c r="N2092" s="137"/>
      <c r="O2092" s="137"/>
      <c r="P2092" s="137"/>
      <c r="Q2092" s="137"/>
      <c r="R2092" s="137"/>
      <c r="S2092" s="137"/>
      <c r="T2092" s="137"/>
      <c r="U2092" s="137"/>
      <c r="V2092" s="137"/>
      <c r="W2092" s="137"/>
    </row>
    <row r="2093" spans="1:23" s="138" customFormat="1" ht="14.55" customHeight="1">
      <c r="A2093" s="134">
        <v>45870</v>
      </c>
      <c r="B2093" s="228">
        <v>142315.76</v>
      </c>
      <c r="C2093" s="135" t="s">
        <v>1564</v>
      </c>
      <c r="D2093" s="136"/>
      <c r="E2093" s="137"/>
      <c r="F2093" s="137"/>
      <c r="G2093" s="137"/>
      <c r="H2093" s="137"/>
      <c r="I2093" s="137"/>
      <c r="J2093" s="137"/>
      <c r="K2093" s="137"/>
      <c r="L2093" s="137"/>
      <c r="M2093" s="137"/>
      <c r="N2093" s="137"/>
      <c r="O2093" s="137"/>
      <c r="P2093" s="137"/>
      <c r="Q2093" s="137"/>
      <c r="R2093" s="137"/>
      <c r="S2093" s="137"/>
      <c r="T2093" s="137"/>
      <c r="U2093" s="137"/>
      <c r="V2093" s="137"/>
      <c r="W2093" s="137"/>
    </row>
    <row r="2094" spans="1:23" s="138" customFormat="1" ht="14.55" customHeight="1">
      <c r="A2094" s="134">
        <v>45870</v>
      </c>
      <c r="B2094" s="228">
        <v>45500</v>
      </c>
      <c r="C2094" s="135" t="s">
        <v>1565</v>
      </c>
      <c r="D2094" s="136"/>
      <c r="E2094" s="137"/>
      <c r="F2094" s="137"/>
      <c r="G2094" s="137"/>
      <c r="H2094" s="137"/>
      <c r="I2094" s="137"/>
      <c r="J2094" s="137"/>
      <c r="K2094" s="137"/>
      <c r="L2094" s="137"/>
      <c r="M2094" s="137"/>
      <c r="N2094" s="137"/>
      <c r="O2094" s="137"/>
      <c r="P2094" s="137"/>
      <c r="Q2094" s="137"/>
      <c r="R2094" s="137"/>
      <c r="S2094" s="137"/>
      <c r="T2094" s="137"/>
      <c r="U2094" s="137"/>
      <c r="V2094" s="137"/>
      <c r="W2094" s="137"/>
    </row>
    <row r="2095" spans="1:23" s="138" customFormat="1" ht="14.55" customHeight="1">
      <c r="A2095" s="134">
        <v>45870</v>
      </c>
      <c r="B2095" s="228">
        <v>129000</v>
      </c>
      <c r="C2095" s="135" t="s">
        <v>1566</v>
      </c>
      <c r="D2095" s="136"/>
      <c r="E2095" s="137"/>
      <c r="F2095" s="137"/>
      <c r="G2095" s="137"/>
      <c r="H2095" s="137"/>
      <c r="I2095" s="137"/>
      <c r="J2095" s="137"/>
      <c r="K2095" s="137"/>
      <c r="L2095" s="137"/>
      <c r="M2095" s="137"/>
      <c r="N2095" s="137"/>
      <c r="O2095" s="137"/>
      <c r="P2095" s="137"/>
      <c r="Q2095" s="137"/>
      <c r="R2095" s="137"/>
      <c r="S2095" s="137"/>
      <c r="T2095" s="137"/>
      <c r="U2095" s="137"/>
      <c r="V2095" s="137"/>
      <c r="W2095" s="137"/>
    </row>
    <row r="2096" spans="1:23" s="138" customFormat="1" ht="14.55" customHeight="1">
      <c r="A2096" s="134">
        <v>45870</v>
      </c>
      <c r="B2096" s="228">
        <v>33600</v>
      </c>
      <c r="C2096" s="135" t="s">
        <v>128</v>
      </c>
      <c r="D2096" s="136"/>
      <c r="E2096" s="137"/>
      <c r="F2096" s="137"/>
      <c r="G2096" s="137"/>
      <c r="H2096" s="137"/>
      <c r="I2096" s="137"/>
      <c r="J2096" s="137"/>
      <c r="K2096" s="137"/>
      <c r="L2096" s="137"/>
      <c r="M2096" s="137"/>
      <c r="N2096" s="137"/>
      <c r="O2096" s="137"/>
      <c r="P2096" s="137"/>
      <c r="Q2096" s="137"/>
      <c r="R2096" s="137"/>
      <c r="S2096" s="137"/>
      <c r="T2096" s="137"/>
      <c r="U2096" s="137"/>
      <c r="V2096" s="137"/>
      <c r="W2096" s="137"/>
    </row>
    <row r="2097" spans="1:23" s="138" customFormat="1" ht="14.55" customHeight="1">
      <c r="A2097" s="134">
        <v>45870</v>
      </c>
      <c r="B2097" s="228">
        <v>33600</v>
      </c>
      <c r="C2097" s="135" t="s">
        <v>405</v>
      </c>
      <c r="D2097" s="136"/>
      <c r="E2097" s="137"/>
      <c r="F2097" s="137"/>
      <c r="G2097" s="137"/>
      <c r="H2097" s="137"/>
      <c r="I2097" s="137"/>
      <c r="J2097" s="137"/>
      <c r="K2097" s="137"/>
      <c r="L2097" s="137"/>
      <c r="M2097" s="137"/>
      <c r="N2097" s="137"/>
      <c r="O2097" s="137"/>
      <c r="P2097" s="137"/>
      <c r="Q2097" s="137"/>
      <c r="R2097" s="137"/>
      <c r="S2097" s="137"/>
      <c r="T2097" s="137"/>
      <c r="U2097" s="137"/>
      <c r="V2097" s="137"/>
      <c r="W2097" s="137"/>
    </row>
    <row r="2098" spans="1:23" s="138" customFormat="1" ht="14.55" customHeight="1">
      <c r="A2098" s="134">
        <v>45870</v>
      </c>
      <c r="B2098" s="228">
        <v>60665</v>
      </c>
      <c r="C2098" s="135" t="s">
        <v>1401</v>
      </c>
      <c r="D2098" s="136"/>
      <c r="E2098" s="137"/>
      <c r="F2098" s="137"/>
      <c r="G2098" s="137"/>
      <c r="H2098" s="137"/>
      <c r="I2098" s="137"/>
      <c r="J2098" s="137"/>
      <c r="K2098" s="137"/>
      <c r="L2098" s="137"/>
      <c r="M2098" s="137"/>
      <c r="N2098" s="137"/>
      <c r="O2098" s="137"/>
      <c r="P2098" s="137"/>
      <c r="Q2098" s="137"/>
      <c r="R2098" s="137"/>
      <c r="S2098" s="137"/>
      <c r="T2098" s="137"/>
      <c r="U2098" s="137"/>
      <c r="V2098" s="137"/>
      <c r="W2098" s="137"/>
    </row>
    <row r="2099" spans="1:23" s="138" customFormat="1" ht="14.55" customHeight="1">
      <c r="A2099" s="134">
        <v>45870</v>
      </c>
      <c r="B2099" s="228">
        <v>26371.8</v>
      </c>
      <c r="C2099" s="135" t="s">
        <v>1567</v>
      </c>
      <c r="D2099" s="136"/>
      <c r="E2099" s="137"/>
      <c r="F2099" s="137"/>
      <c r="G2099" s="137"/>
      <c r="H2099" s="137"/>
      <c r="I2099" s="137"/>
      <c r="J2099" s="137"/>
      <c r="K2099" s="137"/>
      <c r="L2099" s="137"/>
      <c r="M2099" s="137"/>
      <c r="N2099" s="137"/>
      <c r="O2099" s="137"/>
      <c r="P2099" s="137"/>
      <c r="Q2099" s="137"/>
      <c r="R2099" s="137"/>
      <c r="S2099" s="137"/>
      <c r="T2099" s="137"/>
      <c r="U2099" s="137"/>
      <c r="V2099" s="137"/>
      <c r="W2099" s="137"/>
    </row>
    <row r="2100" spans="1:23" s="138" customFormat="1" ht="14.55" customHeight="1">
      <c r="A2100" s="134">
        <v>45870</v>
      </c>
      <c r="B2100" s="228">
        <v>27212.42</v>
      </c>
      <c r="C2100" s="135" t="s">
        <v>1568</v>
      </c>
      <c r="D2100" s="136"/>
      <c r="E2100" s="137"/>
      <c r="F2100" s="137"/>
      <c r="G2100" s="137"/>
      <c r="H2100" s="137"/>
      <c r="I2100" s="137"/>
      <c r="J2100" s="137"/>
      <c r="K2100" s="137"/>
      <c r="L2100" s="137"/>
      <c r="M2100" s="137"/>
      <c r="N2100" s="137"/>
      <c r="O2100" s="137"/>
      <c r="P2100" s="137"/>
      <c r="Q2100" s="137"/>
      <c r="R2100" s="137"/>
      <c r="S2100" s="137"/>
      <c r="T2100" s="137"/>
      <c r="U2100" s="137"/>
      <c r="V2100" s="137"/>
      <c r="W2100" s="137"/>
    </row>
    <row r="2101" spans="1:23" s="138" customFormat="1" ht="14.55" customHeight="1">
      <c r="A2101" s="134">
        <v>45870</v>
      </c>
      <c r="B2101" s="228">
        <v>52431</v>
      </c>
      <c r="C2101" s="135" t="s">
        <v>1568</v>
      </c>
      <c r="D2101" s="136"/>
      <c r="E2101" s="137"/>
      <c r="F2101" s="137"/>
      <c r="G2101" s="137"/>
      <c r="H2101" s="137"/>
      <c r="I2101" s="137"/>
      <c r="J2101" s="137"/>
      <c r="K2101" s="137"/>
      <c r="L2101" s="137"/>
      <c r="M2101" s="137"/>
      <c r="N2101" s="137"/>
      <c r="O2101" s="137"/>
      <c r="P2101" s="137"/>
      <c r="Q2101" s="137"/>
      <c r="R2101" s="137"/>
      <c r="S2101" s="137"/>
      <c r="T2101" s="137"/>
      <c r="U2101" s="137"/>
      <c r="V2101" s="137"/>
      <c r="W2101" s="137"/>
    </row>
    <row r="2102" spans="1:23" s="138" customFormat="1" ht="14.55" customHeight="1">
      <c r="A2102" s="134">
        <v>45870</v>
      </c>
      <c r="B2102" s="228">
        <v>47559</v>
      </c>
      <c r="C2102" s="135" t="s">
        <v>1568</v>
      </c>
      <c r="D2102" s="136"/>
      <c r="E2102" s="137"/>
      <c r="F2102" s="137"/>
      <c r="G2102" s="137"/>
      <c r="H2102" s="137"/>
      <c r="I2102" s="137"/>
      <c r="J2102" s="137"/>
      <c r="K2102" s="137"/>
      <c r="L2102" s="137"/>
      <c r="M2102" s="137"/>
      <c r="N2102" s="137"/>
      <c r="O2102" s="137"/>
      <c r="P2102" s="137"/>
      <c r="Q2102" s="137"/>
      <c r="R2102" s="137"/>
      <c r="S2102" s="137"/>
      <c r="T2102" s="137"/>
      <c r="U2102" s="137"/>
      <c r="V2102" s="137"/>
      <c r="W2102" s="137"/>
    </row>
    <row r="2103" spans="1:23" s="138" customFormat="1" ht="14.55" customHeight="1">
      <c r="A2103" s="134">
        <v>45870</v>
      </c>
      <c r="B2103" s="228">
        <v>1974000</v>
      </c>
      <c r="C2103" s="135" t="s">
        <v>981</v>
      </c>
      <c r="D2103" s="136"/>
      <c r="E2103" s="137"/>
      <c r="F2103" s="137"/>
      <c r="G2103" s="137"/>
      <c r="H2103" s="137"/>
      <c r="I2103" s="137"/>
      <c r="J2103" s="137"/>
      <c r="K2103" s="137"/>
      <c r="L2103" s="137"/>
      <c r="M2103" s="137"/>
      <c r="N2103" s="137"/>
      <c r="O2103" s="137"/>
      <c r="P2103" s="137"/>
      <c r="Q2103" s="137"/>
      <c r="R2103" s="137"/>
      <c r="S2103" s="137"/>
      <c r="T2103" s="137"/>
      <c r="U2103" s="137"/>
      <c r="V2103" s="137"/>
      <c r="W2103" s="137"/>
    </row>
    <row r="2104" spans="1:23" s="138" customFormat="1" ht="14.55" customHeight="1">
      <c r="A2104" s="134">
        <v>45870</v>
      </c>
      <c r="B2104" s="228">
        <v>8340</v>
      </c>
      <c r="C2104" s="135" t="s">
        <v>1569</v>
      </c>
      <c r="D2104" s="136"/>
      <c r="E2104" s="137"/>
      <c r="F2104" s="137"/>
      <c r="G2104" s="137"/>
      <c r="H2104" s="137"/>
      <c r="I2104" s="137"/>
      <c r="J2104" s="137"/>
      <c r="K2104" s="137"/>
      <c r="L2104" s="137"/>
      <c r="M2104" s="137"/>
      <c r="N2104" s="137"/>
      <c r="O2104" s="137"/>
      <c r="P2104" s="137"/>
      <c r="Q2104" s="137"/>
      <c r="R2104" s="137"/>
      <c r="S2104" s="137"/>
      <c r="T2104" s="137"/>
      <c r="U2104" s="137"/>
      <c r="V2104" s="137"/>
      <c r="W2104" s="137"/>
    </row>
    <row r="2105" spans="1:23" s="138" customFormat="1" ht="14.55" customHeight="1">
      <c r="A2105" s="134">
        <v>45870</v>
      </c>
      <c r="B2105" s="228">
        <v>467362.5</v>
      </c>
      <c r="C2105" s="135" t="s">
        <v>1570</v>
      </c>
      <c r="D2105" s="136"/>
      <c r="E2105" s="137"/>
      <c r="F2105" s="137"/>
      <c r="G2105" s="137"/>
      <c r="H2105" s="137"/>
      <c r="I2105" s="137"/>
      <c r="J2105" s="137"/>
      <c r="K2105" s="137"/>
      <c r="L2105" s="137"/>
      <c r="M2105" s="137"/>
      <c r="N2105" s="137"/>
      <c r="O2105" s="137"/>
      <c r="P2105" s="137"/>
      <c r="Q2105" s="137"/>
      <c r="R2105" s="137"/>
      <c r="S2105" s="137"/>
      <c r="T2105" s="137"/>
      <c r="U2105" s="137"/>
      <c r="V2105" s="137"/>
      <c r="W2105" s="137"/>
    </row>
    <row r="2106" spans="1:23" s="138" customFormat="1" ht="14.55" customHeight="1">
      <c r="A2106" s="134">
        <v>45870</v>
      </c>
      <c r="B2106" s="228">
        <v>140000</v>
      </c>
      <c r="C2106" s="135" t="s">
        <v>1571</v>
      </c>
      <c r="D2106" s="136"/>
      <c r="E2106" s="137"/>
      <c r="F2106" s="137"/>
      <c r="G2106" s="137"/>
      <c r="H2106" s="137"/>
      <c r="I2106" s="137"/>
      <c r="J2106" s="137"/>
      <c r="K2106" s="137"/>
      <c r="L2106" s="137"/>
      <c r="M2106" s="137"/>
      <c r="N2106" s="137"/>
      <c r="O2106" s="137"/>
      <c r="P2106" s="137"/>
      <c r="Q2106" s="137"/>
      <c r="R2106" s="137"/>
      <c r="S2106" s="137"/>
      <c r="T2106" s="137"/>
      <c r="U2106" s="137"/>
      <c r="V2106" s="137"/>
      <c r="W2106" s="137"/>
    </row>
    <row r="2107" spans="1:23" s="138" customFormat="1" ht="14.55" customHeight="1">
      <c r="A2107" s="134">
        <v>45870</v>
      </c>
      <c r="B2107" s="228">
        <v>4840</v>
      </c>
      <c r="C2107" s="135" t="s">
        <v>1572</v>
      </c>
      <c r="D2107" s="136"/>
      <c r="E2107" s="137"/>
      <c r="F2107" s="137"/>
      <c r="G2107" s="137"/>
      <c r="H2107" s="137"/>
      <c r="I2107" s="137"/>
      <c r="J2107" s="137"/>
      <c r="K2107" s="137"/>
      <c r="L2107" s="137"/>
      <c r="M2107" s="137"/>
      <c r="N2107" s="137"/>
      <c r="O2107" s="137"/>
      <c r="P2107" s="137"/>
      <c r="Q2107" s="137"/>
      <c r="R2107" s="137"/>
      <c r="S2107" s="137"/>
      <c r="T2107" s="137"/>
      <c r="U2107" s="137"/>
      <c r="V2107" s="137"/>
      <c r="W2107" s="137"/>
    </row>
    <row r="2108" spans="1:23" s="138" customFormat="1" ht="14.55" customHeight="1">
      <c r="A2108" s="134">
        <v>45870</v>
      </c>
      <c r="B2108" s="228">
        <v>28000</v>
      </c>
      <c r="C2108" s="135" t="s">
        <v>1573</v>
      </c>
      <c r="D2108" s="136"/>
      <c r="E2108" s="137"/>
      <c r="F2108" s="137"/>
      <c r="G2108" s="137"/>
      <c r="H2108" s="137"/>
      <c r="I2108" s="137"/>
      <c r="J2108" s="137"/>
      <c r="K2108" s="137"/>
      <c r="L2108" s="137"/>
      <c r="M2108" s="137"/>
      <c r="N2108" s="137"/>
      <c r="O2108" s="137"/>
      <c r="P2108" s="137"/>
      <c r="Q2108" s="137"/>
      <c r="R2108" s="137"/>
      <c r="S2108" s="137"/>
      <c r="T2108" s="137"/>
      <c r="U2108" s="137"/>
      <c r="V2108" s="137"/>
      <c r="W2108" s="137"/>
    </row>
    <row r="2109" spans="1:23" s="138" customFormat="1" ht="14.55" customHeight="1">
      <c r="A2109" s="134">
        <v>45870</v>
      </c>
      <c r="B2109" s="228">
        <v>60000</v>
      </c>
      <c r="C2109" s="135" t="s">
        <v>1574</v>
      </c>
      <c r="D2109" s="136"/>
      <c r="E2109" s="137"/>
      <c r="F2109" s="137"/>
      <c r="G2109" s="137"/>
      <c r="H2109" s="137"/>
      <c r="I2109" s="137"/>
      <c r="J2109" s="137"/>
      <c r="K2109" s="137"/>
      <c r="L2109" s="137"/>
      <c r="M2109" s="137"/>
      <c r="N2109" s="137"/>
      <c r="O2109" s="137"/>
      <c r="P2109" s="137"/>
      <c r="Q2109" s="137"/>
      <c r="R2109" s="137"/>
      <c r="S2109" s="137"/>
      <c r="T2109" s="137"/>
      <c r="U2109" s="137"/>
      <c r="V2109" s="137"/>
      <c r="W2109" s="137"/>
    </row>
    <row r="2110" spans="1:23" s="138" customFormat="1" ht="14.55" customHeight="1">
      <c r="A2110" s="134">
        <v>45870</v>
      </c>
      <c r="B2110" s="228">
        <v>78265</v>
      </c>
      <c r="C2110" s="135" t="s">
        <v>1575</v>
      </c>
      <c r="D2110" s="136"/>
      <c r="E2110" s="137"/>
      <c r="F2110" s="137"/>
      <c r="G2110" s="137"/>
      <c r="H2110" s="137"/>
      <c r="I2110" s="137"/>
      <c r="J2110" s="137"/>
      <c r="K2110" s="137"/>
      <c r="L2110" s="137"/>
      <c r="M2110" s="137"/>
      <c r="N2110" s="137"/>
      <c r="O2110" s="137"/>
      <c r="P2110" s="137"/>
      <c r="Q2110" s="137"/>
      <c r="R2110" s="137"/>
      <c r="S2110" s="137"/>
      <c r="T2110" s="137"/>
      <c r="U2110" s="137"/>
      <c r="V2110" s="137"/>
      <c r="W2110" s="137"/>
    </row>
    <row r="2111" spans="1:23" s="138" customFormat="1" ht="14.55" customHeight="1">
      <c r="A2111" s="134">
        <v>45870</v>
      </c>
      <c r="B2111" s="228">
        <v>52320</v>
      </c>
      <c r="C2111" s="135" t="s">
        <v>1576</v>
      </c>
      <c r="D2111" s="136"/>
      <c r="E2111" s="137"/>
      <c r="F2111" s="137"/>
      <c r="G2111" s="137"/>
      <c r="H2111" s="137"/>
      <c r="I2111" s="137"/>
      <c r="J2111" s="137"/>
      <c r="K2111" s="137"/>
      <c r="L2111" s="137"/>
      <c r="M2111" s="137"/>
      <c r="N2111" s="137"/>
      <c r="O2111" s="137"/>
      <c r="P2111" s="137"/>
      <c r="Q2111" s="137"/>
      <c r="R2111" s="137"/>
      <c r="S2111" s="137"/>
      <c r="T2111" s="137"/>
      <c r="U2111" s="137"/>
      <c r="V2111" s="137"/>
      <c r="W2111" s="137"/>
    </row>
    <row r="2112" spans="1:23" s="138" customFormat="1" ht="14.55" customHeight="1">
      <c r="A2112" s="134">
        <v>45870</v>
      </c>
      <c r="B2112" s="228">
        <v>43700</v>
      </c>
      <c r="C2112" s="135" t="s">
        <v>1577</v>
      </c>
      <c r="D2112" s="136"/>
      <c r="E2112" s="137"/>
      <c r="F2112" s="137"/>
      <c r="G2112" s="137"/>
      <c r="H2112" s="137"/>
      <c r="I2112" s="137"/>
      <c r="J2112" s="137"/>
      <c r="K2112" s="137"/>
      <c r="L2112" s="137"/>
      <c r="M2112" s="137"/>
      <c r="N2112" s="137"/>
      <c r="O2112" s="137"/>
      <c r="P2112" s="137"/>
      <c r="Q2112" s="137"/>
      <c r="R2112" s="137"/>
      <c r="S2112" s="137"/>
      <c r="T2112" s="137"/>
      <c r="U2112" s="137"/>
      <c r="V2112" s="137"/>
      <c r="W2112" s="137"/>
    </row>
    <row r="2113" spans="1:23" s="138" customFormat="1" ht="14.55" customHeight="1">
      <c r="A2113" s="134">
        <v>45870</v>
      </c>
      <c r="B2113" s="228">
        <v>110000</v>
      </c>
      <c r="C2113" s="135" t="s">
        <v>1578</v>
      </c>
      <c r="D2113" s="136"/>
      <c r="E2113" s="137"/>
      <c r="F2113" s="137"/>
      <c r="G2113" s="137"/>
      <c r="H2113" s="137"/>
      <c r="I2113" s="137"/>
      <c r="J2113" s="137"/>
      <c r="K2113" s="137"/>
      <c r="L2113" s="137"/>
      <c r="M2113" s="137"/>
      <c r="N2113" s="137"/>
      <c r="O2113" s="137"/>
      <c r="P2113" s="137"/>
      <c r="Q2113" s="137"/>
      <c r="R2113" s="137"/>
      <c r="S2113" s="137"/>
      <c r="T2113" s="137"/>
      <c r="U2113" s="137"/>
      <c r="V2113" s="137"/>
      <c r="W2113" s="137"/>
    </row>
    <row r="2114" spans="1:23" s="138" customFormat="1" ht="14.55" customHeight="1">
      <c r="A2114" s="134">
        <v>45870</v>
      </c>
      <c r="B2114" s="228">
        <v>43070</v>
      </c>
      <c r="C2114" s="135" t="s">
        <v>1579</v>
      </c>
      <c r="D2114" s="136"/>
      <c r="E2114" s="137"/>
      <c r="F2114" s="137"/>
      <c r="G2114" s="137"/>
      <c r="H2114" s="137"/>
      <c r="I2114" s="137"/>
      <c r="J2114" s="137"/>
      <c r="K2114" s="137"/>
      <c r="L2114" s="137"/>
      <c r="M2114" s="137"/>
      <c r="N2114" s="137"/>
      <c r="O2114" s="137"/>
      <c r="P2114" s="137"/>
      <c r="Q2114" s="137"/>
      <c r="R2114" s="137"/>
      <c r="S2114" s="137"/>
      <c r="T2114" s="137"/>
      <c r="U2114" s="137"/>
      <c r="V2114" s="137"/>
      <c r="W2114" s="137"/>
    </row>
    <row r="2115" spans="1:23" s="138" customFormat="1" ht="14.55" customHeight="1">
      <c r="A2115" s="134">
        <v>45870</v>
      </c>
      <c r="B2115" s="228">
        <v>121500</v>
      </c>
      <c r="C2115" s="135" t="s">
        <v>1580</v>
      </c>
      <c r="D2115" s="136"/>
      <c r="E2115" s="137"/>
      <c r="F2115" s="137"/>
      <c r="G2115" s="137"/>
      <c r="H2115" s="137"/>
      <c r="I2115" s="137"/>
      <c r="J2115" s="137"/>
      <c r="K2115" s="137"/>
      <c r="L2115" s="137"/>
      <c r="M2115" s="137"/>
      <c r="N2115" s="137"/>
      <c r="O2115" s="137"/>
      <c r="P2115" s="137"/>
      <c r="Q2115" s="137"/>
      <c r="R2115" s="137"/>
      <c r="S2115" s="137"/>
      <c r="T2115" s="137"/>
      <c r="U2115" s="137"/>
      <c r="V2115" s="137"/>
      <c r="W2115" s="137"/>
    </row>
    <row r="2116" spans="1:23" s="138" customFormat="1" ht="14.55" customHeight="1">
      <c r="A2116" s="134">
        <v>45870</v>
      </c>
      <c r="B2116" s="228">
        <v>35160</v>
      </c>
      <c r="C2116" s="135" t="s">
        <v>1581</v>
      </c>
      <c r="D2116" s="136"/>
      <c r="E2116" s="137"/>
      <c r="F2116" s="137"/>
      <c r="G2116" s="137"/>
      <c r="H2116" s="137"/>
      <c r="I2116" s="137"/>
      <c r="J2116" s="137"/>
      <c r="K2116" s="137"/>
      <c r="L2116" s="137"/>
      <c r="M2116" s="137"/>
      <c r="N2116" s="137"/>
      <c r="O2116" s="137"/>
      <c r="P2116" s="137"/>
      <c r="Q2116" s="137"/>
      <c r="R2116" s="137"/>
      <c r="S2116" s="137"/>
      <c r="T2116" s="137"/>
      <c r="U2116" s="137"/>
      <c r="V2116" s="137"/>
      <c r="W2116" s="137"/>
    </row>
    <row r="2117" spans="1:23" s="138" customFormat="1" ht="14.55" customHeight="1">
      <c r="A2117" s="134">
        <v>45870</v>
      </c>
      <c r="B2117" s="228">
        <v>88000</v>
      </c>
      <c r="C2117" s="135" t="s">
        <v>1582</v>
      </c>
      <c r="D2117" s="136"/>
      <c r="E2117" s="137"/>
      <c r="F2117" s="137"/>
      <c r="G2117" s="137"/>
      <c r="H2117" s="137"/>
      <c r="I2117" s="137"/>
      <c r="J2117" s="137"/>
      <c r="K2117" s="137"/>
      <c r="L2117" s="137"/>
      <c r="M2117" s="137"/>
      <c r="N2117" s="137"/>
      <c r="O2117" s="137"/>
      <c r="P2117" s="137"/>
      <c r="Q2117" s="137"/>
      <c r="R2117" s="137"/>
      <c r="S2117" s="137"/>
      <c r="T2117" s="137"/>
      <c r="U2117" s="137"/>
      <c r="V2117" s="137"/>
      <c r="W2117" s="137"/>
    </row>
    <row r="2118" spans="1:23" s="138" customFormat="1" ht="14.55" customHeight="1">
      <c r="A2118" s="134">
        <v>45870</v>
      </c>
      <c r="B2118" s="228">
        <v>35910.160000000003</v>
      </c>
      <c r="C2118" s="135" t="s">
        <v>1409</v>
      </c>
      <c r="D2118" s="136"/>
      <c r="E2118" s="137"/>
      <c r="F2118" s="137"/>
      <c r="G2118" s="137"/>
      <c r="H2118" s="137"/>
      <c r="I2118" s="137"/>
      <c r="J2118" s="137"/>
      <c r="K2118" s="137"/>
      <c r="L2118" s="137"/>
      <c r="M2118" s="137"/>
      <c r="N2118" s="137"/>
      <c r="O2118" s="137"/>
      <c r="P2118" s="137"/>
      <c r="Q2118" s="137"/>
      <c r="R2118" s="137"/>
      <c r="S2118" s="137"/>
      <c r="T2118" s="137"/>
      <c r="U2118" s="137"/>
      <c r="V2118" s="137"/>
      <c r="W2118" s="137"/>
    </row>
    <row r="2119" spans="1:23" s="138" customFormat="1" ht="14.55" customHeight="1">
      <c r="A2119" s="134">
        <v>45870</v>
      </c>
      <c r="B2119" s="228">
        <v>12316.37</v>
      </c>
      <c r="C2119" s="135" t="s">
        <v>242</v>
      </c>
      <c r="D2119" s="136"/>
      <c r="E2119" s="137"/>
      <c r="F2119" s="137"/>
      <c r="G2119" s="137"/>
      <c r="H2119" s="137"/>
      <c r="I2119" s="137"/>
      <c r="J2119" s="137"/>
      <c r="K2119" s="137"/>
      <c r="L2119" s="137"/>
      <c r="M2119" s="137"/>
      <c r="N2119" s="137"/>
      <c r="O2119" s="137"/>
      <c r="P2119" s="137"/>
      <c r="Q2119" s="137"/>
      <c r="R2119" s="137"/>
      <c r="S2119" s="137"/>
      <c r="T2119" s="137"/>
      <c r="U2119" s="137"/>
      <c r="V2119" s="137"/>
      <c r="W2119" s="137"/>
    </row>
    <row r="2120" spans="1:23" s="138" customFormat="1" ht="14.55" customHeight="1">
      <c r="A2120" s="134">
        <v>45870</v>
      </c>
      <c r="B2120" s="228">
        <v>12316.37</v>
      </c>
      <c r="C2120" s="135" t="s">
        <v>242</v>
      </c>
      <c r="D2120" s="136"/>
      <c r="E2120" s="137"/>
      <c r="F2120" s="137"/>
      <c r="G2120" s="137"/>
      <c r="H2120" s="137"/>
      <c r="I2120" s="137"/>
      <c r="J2120" s="137"/>
      <c r="K2120" s="137"/>
      <c r="L2120" s="137"/>
      <c r="M2120" s="137"/>
      <c r="N2120" s="137"/>
      <c r="O2120" s="137"/>
      <c r="P2120" s="137"/>
      <c r="Q2120" s="137"/>
      <c r="R2120" s="137"/>
      <c r="S2120" s="137"/>
      <c r="T2120" s="137"/>
      <c r="U2120" s="137"/>
      <c r="V2120" s="137"/>
      <c r="W2120" s="137"/>
    </row>
    <row r="2121" spans="1:23" s="138" customFormat="1" ht="14.55" customHeight="1">
      <c r="A2121" s="134">
        <v>45870</v>
      </c>
      <c r="B2121" s="228">
        <v>70350</v>
      </c>
      <c r="C2121" s="135" t="s">
        <v>1583</v>
      </c>
      <c r="D2121" s="136"/>
      <c r="E2121" s="137"/>
      <c r="F2121" s="137"/>
      <c r="G2121" s="137"/>
      <c r="H2121" s="137"/>
      <c r="I2121" s="137"/>
      <c r="J2121" s="137"/>
      <c r="K2121" s="137"/>
      <c r="L2121" s="137"/>
      <c r="M2121" s="137"/>
      <c r="N2121" s="137"/>
      <c r="O2121" s="137"/>
      <c r="P2121" s="137"/>
      <c r="Q2121" s="137"/>
      <c r="R2121" s="137"/>
      <c r="S2121" s="137"/>
      <c r="T2121" s="137"/>
      <c r="U2121" s="137"/>
      <c r="V2121" s="137"/>
      <c r="W2121" s="137"/>
    </row>
    <row r="2122" spans="1:23" s="138" customFormat="1" ht="14.55" customHeight="1">
      <c r="A2122" s="134">
        <v>45870</v>
      </c>
      <c r="B2122" s="228">
        <v>310000</v>
      </c>
      <c r="C2122" s="135" t="s">
        <v>1584</v>
      </c>
      <c r="D2122" s="136"/>
      <c r="E2122" s="137"/>
      <c r="F2122" s="137"/>
      <c r="G2122" s="137"/>
      <c r="H2122" s="137"/>
      <c r="I2122" s="137"/>
      <c r="J2122" s="137"/>
      <c r="K2122" s="137"/>
      <c r="L2122" s="137"/>
      <c r="M2122" s="137"/>
      <c r="N2122" s="137"/>
      <c r="O2122" s="137"/>
      <c r="P2122" s="137"/>
      <c r="Q2122" s="137"/>
      <c r="R2122" s="137"/>
      <c r="S2122" s="137"/>
      <c r="T2122" s="137"/>
      <c r="U2122" s="137"/>
      <c r="V2122" s="137"/>
      <c r="W2122" s="137"/>
    </row>
    <row r="2123" spans="1:23" s="138" customFormat="1" ht="14.55" customHeight="1">
      <c r="A2123" s="134">
        <v>45870</v>
      </c>
      <c r="B2123" s="228">
        <v>70350</v>
      </c>
      <c r="C2123" s="135" t="s">
        <v>342</v>
      </c>
      <c r="D2123" s="136"/>
      <c r="E2123" s="137"/>
      <c r="F2123" s="137"/>
      <c r="G2123" s="137"/>
      <c r="H2123" s="137"/>
      <c r="I2123" s="137"/>
      <c r="J2123" s="137"/>
      <c r="K2123" s="137"/>
      <c r="L2123" s="137"/>
      <c r="M2123" s="137"/>
      <c r="N2123" s="137"/>
      <c r="O2123" s="137"/>
      <c r="P2123" s="137"/>
      <c r="Q2123" s="137"/>
      <c r="R2123" s="137"/>
      <c r="S2123" s="137"/>
      <c r="T2123" s="137"/>
      <c r="U2123" s="137"/>
      <c r="V2123" s="137"/>
      <c r="W2123" s="137"/>
    </row>
    <row r="2124" spans="1:23" s="138" customFormat="1" ht="14.55" customHeight="1">
      <c r="A2124" s="134">
        <v>45870</v>
      </c>
      <c r="B2124" s="228">
        <v>64560</v>
      </c>
      <c r="C2124" s="135" t="s">
        <v>1585</v>
      </c>
      <c r="D2124" s="136"/>
      <c r="E2124" s="137"/>
      <c r="F2124" s="137"/>
      <c r="G2124" s="137"/>
      <c r="H2124" s="137"/>
      <c r="I2124" s="137"/>
      <c r="J2124" s="137"/>
      <c r="K2124" s="137"/>
      <c r="L2124" s="137"/>
      <c r="M2124" s="137"/>
      <c r="N2124" s="137"/>
      <c r="O2124" s="137"/>
      <c r="P2124" s="137"/>
      <c r="Q2124" s="137"/>
      <c r="R2124" s="137"/>
      <c r="S2124" s="137"/>
      <c r="T2124" s="137"/>
      <c r="U2124" s="137"/>
      <c r="V2124" s="137"/>
      <c r="W2124" s="137"/>
    </row>
    <row r="2125" spans="1:23" s="138" customFormat="1" ht="14.55" customHeight="1">
      <c r="A2125" s="134">
        <v>45870</v>
      </c>
      <c r="B2125" s="228">
        <v>306000</v>
      </c>
      <c r="C2125" s="135" t="s">
        <v>634</v>
      </c>
      <c r="D2125" s="136"/>
      <c r="E2125" s="137"/>
      <c r="F2125" s="137"/>
      <c r="G2125" s="137"/>
      <c r="H2125" s="137"/>
      <c r="I2125" s="137"/>
      <c r="J2125" s="137"/>
      <c r="K2125" s="137"/>
      <c r="L2125" s="137"/>
      <c r="M2125" s="137"/>
      <c r="N2125" s="137"/>
      <c r="O2125" s="137"/>
      <c r="P2125" s="137"/>
      <c r="Q2125" s="137"/>
      <c r="R2125" s="137"/>
      <c r="S2125" s="137"/>
      <c r="T2125" s="137"/>
      <c r="U2125" s="137"/>
      <c r="V2125" s="137"/>
      <c r="W2125" s="137"/>
    </row>
    <row r="2126" spans="1:23" s="138" customFormat="1" ht="14.55" customHeight="1">
      <c r="A2126" s="134">
        <v>45870</v>
      </c>
      <c r="B2126" s="228">
        <v>204000</v>
      </c>
      <c r="C2126" s="135" t="s">
        <v>634</v>
      </c>
      <c r="D2126" s="136"/>
      <c r="E2126" s="137"/>
      <c r="F2126" s="137"/>
      <c r="G2126" s="137"/>
      <c r="H2126" s="137"/>
      <c r="I2126" s="137"/>
      <c r="J2126" s="137"/>
      <c r="K2126" s="137"/>
      <c r="L2126" s="137"/>
      <c r="M2126" s="137"/>
      <c r="N2126" s="137"/>
      <c r="O2126" s="137"/>
      <c r="P2126" s="137"/>
      <c r="Q2126" s="137"/>
      <c r="R2126" s="137"/>
      <c r="S2126" s="137"/>
      <c r="T2126" s="137"/>
      <c r="U2126" s="137"/>
      <c r="V2126" s="137"/>
      <c r="W2126" s="137"/>
    </row>
    <row r="2127" spans="1:23" s="138" customFormat="1" ht="14.55" customHeight="1">
      <c r="A2127" s="134">
        <v>45870</v>
      </c>
      <c r="B2127" s="228">
        <v>306000</v>
      </c>
      <c r="C2127" s="135" t="s">
        <v>234</v>
      </c>
      <c r="D2127" s="136"/>
      <c r="E2127" s="137"/>
      <c r="F2127" s="137"/>
      <c r="G2127" s="137"/>
      <c r="H2127" s="137"/>
      <c r="I2127" s="137"/>
      <c r="J2127" s="137"/>
      <c r="K2127" s="137"/>
      <c r="L2127" s="137"/>
      <c r="M2127" s="137"/>
      <c r="N2127" s="137"/>
      <c r="O2127" s="137"/>
      <c r="P2127" s="137"/>
      <c r="Q2127" s="137"/>
      <c r="R2127" s="137"/>
      <c r="S2127" s="137"/>
      <c r="T2127" s="137"/>
      <c r="U2127" s="137"/>
      <c r="V2127" s="137"/>
      <c r="W2127" s="137"/>
    </row>
    <row r="2128" spans="1:23" s="138" customFormat="1" ht="14.55" customHeight="1">
      <c r="A2128" s="134">
        <v>45870</v>
      </c>
      <c r="B2128" s="228">
        <v>2326.5</v>
      </c>
      <c r="C2128" s="135" t="s">
        <v>1586</v>
      </c>
      <c r="D2128" s="136"/>
      <c r="E2128" s="137"/>
      <c r="F2128" s="137"/>
      <c r="G2128" s="137"/>
      <c r="H2128" s="137"/>
      <c r="I2128" s="137"/>
      <c r="J2128" s="137"/>
      <c r="K2128" s="137"/>
      <c r="L2128" s="137"/>
      <c r="M2128" s="137"/>
      <c r="N2128" s="137"/>
      <c r="O2128" s="137"/>
      <c r="P2128" s="137"/>
      <c r="Q2128" s="137"/>
      <c r="R2128" s="137"/>
      <c r="S2128" s="137"/>
      <c r="T2128" s="137"/>
      <c r="U2128" s="137"/>
      <c r="V2128" s="137"/>
      <c r="W2128" s="137"/>
    </row>
    <row r="2129" spans="1:23" s="138" customFormat="1" ht="14.55" customHeight="1">
      <c r="A2129" s="134">
        <v>45870</v>
      </c>
      <c r="B2129" s="228">
        <v>32274.51</v>
      </c>
      <c r="C2129" s="135" t="s">
        <v>1061</v>
      </c>
      <c r="D2129" s="136"/>
      <c r="E2129" s="137"/>
      <c r="F2129" s="137"/>
      <c r="G2129" s="137"/>
      <c r="H2129" s="137"/>
      <c r="I2129" s="137"/>
      <c r="J2129" s="137"/>
      <c r="K2129" s="137"/>
      <c r="L2129" s="137"/>
      <c r="M2129" s="137"/>
      <c r="N2129" s="137"/>
      <c r="O2129" s="137"/>
      <c r="P2129" s="137"/>
      <c r="Q2129" s="137"/>
      <c r="R2129" s="137"/>
      <c r="S2129" s="137"/>
      <c r="T2129" s="137"/>
      <c r="U2129" s="137"/>
      <c r="V2129" s="137"/>
      <c r="W2129" s="137"/>
    </row>
    <row r="2130" spans="1:23" s="138" customFormat="1" ht="14.55" customHeight="1">
      <c r="A2130" s="134">
        <v>45870</v>
      </c>
      <c r="B2130" s="228">
        <v>1802.22</v>
      </c>
      <c r="C2130" s="135" t="s">
        <v>1586</v>
      </c>
      <c r="D2130" s="136"/>
      <c r="E2130" s="137"/>
      <c r="F2130" s="137"/>
      <c r="G2130" s="137"/>
      <c r="H2130" s="137"/>
      <c r="I2130" s="137"/>
      <c r="J2130" s="137"/>
      <c r="K2130" s="137"/>
      <c r="L2130" s="137"/>
      <c r="M2130" s="137"/>
      <c r="N2130" s="137"/>
      <c r="O2130" s="137"/>
      <c r="P2130" s="137"/>
      <c r="Q2130" s="137"/>
      <c r="R2130" s="137"/>
      <c r="S2130" s="137"/>
      <c r="T2130" s="137"/>
      <c r="U2130" s="137"/>
      <c r="V2130" s="137"/>
      <c r="W2130" s="137"/>
    </row>
    <row r="2131" spans="1:23" s="138" customFormat="1" ht="14.55" customHeight="1">
      <c r="A2131" s="134">
        <v>45870</v>
      </c>
      <c r="B2131" s="228">
        <v>96800</v>
      </c>
      <c r="C2131" s="135" t="s">
        <v>573</v>
      </c>
      <c r="D2131" s="136"/>
      <c r="E2131" s="137"/>
      <c r="F2131" s="137"/>
      <c r="G2131" s="137"/>
      <c r="H2131" s="137"/>
      <c r="I2131" s="137"/>
      <c r="J2131" s="137"/>
      <c r="K2131" s="137"/>
      <c r="L2131" s="137"/>
      <c r="M2131" s="137"/>
      <c r="N2131" s="137"/>
      <c r="O2131" s="137"/>
      <c r="P2131" s="137"/>
      <c r="Q2131" s="137"/>
      <c r="R2131" s="137"/>
      <c r="S2131" s="137"/>
      <c r="T2131" s="137"/>
      <c r="U2131" s="137"/>
      <c r="V2131" s="137"/>
      <c r="W2131" s="137"/>
    </row>
    <row r="2132" spans="1:23" s="138" customFormat="1" ht="14.55" customHeight="1">
      <c r="A2132" s="134">
        <v>45870</v>
      </c>
      <c r="B2132" s="228">
        <v>96800</v>
      </c>
      <c r="C2132" s="135" t="s">
        <v>573</v>
      </c>
      <c r="D2132" s="136"/>
      <c r="E2132" s="137"/>
      <c r="F2132" s="137"/>
      <c r="G2132" s="137"/>
      <c r="H2132" s="137"/>
      <c r="I2132" s="137"/>
      <c r="J2132" s="137"/>
      <c r="K2132" s="137"/>
      <c r="L2132" s="137"/>
      <c r="M2132" s="137"/>
      <c r="N2132" s="137"/>
      <c r="O2132" s="137"/>
      <c r="P2132" s="137"/>
      <c r="Q2132" s="137"/>
      <c r="R2132" s="137"/>
      <c r="S2132" s="137"/>
      <c r="T2132" s="137"/>
      <c r="U2132" s="137"/>
      <c r="V2132" s="137"/>
      <c r="W2132" s="137"/>
    </row>
    <row r="2133" spans="1:23" s="138" customFormat="1" ht="14.55" customHeight="1">
      <c r="A2133" s="134">
        <v>45870</v>
      </c>
      <c r="B2133" s="228">
        <v>42900</v>
      </c>
      <c r="C2133" s="135" t="s">
        <v>689</v>
      </c>
      <c r="D2133" s="136"/>
      <c r="E2133" s="137"/>
      <c r="F2133" s="137"/>
      <c r="G2133" s="137"/>
      <c r="H2133" s="137"/>
      <c r="I2133" s="137"/>
      <c r="J2133" s="137"/>
      <c r="K2133" s="137"/>
      <c r="L2133" s="137"/>
      <c r="M2133" s="137"/>
      <c r="N2133" s="137"/>
      <c r="O2133" s="137"/>
      <c r="P2133" s="137"/>
      <c r="Q2133" s="137"/>
      <c r="R2133" s="137"/>
      <c r="S2133" s="137"/>
      <c r="T2133" s="137"/>
      <c r="U2133" s="137"/>
      <c r="V2133" s="137"/>
      <c r="W2133" s="137"/>
    </row>
    <row r="2134" spans="1:23" s="138" customFormat="1" ht="14.55" customHeight="1">
      <c r="A2134" s="134">
        <v>45870</v>
      </c>
      <c r="B2134" s="228">
        <v>403190</v>
      </c>
      <c r="C2134" s="135" t="s">
        <v>1587</v>
      </c>
      <c r="D2134" s="136"/>
      <c r="E2134" s="137"/>
      <c r="F2134" s="137"/>
      <c r="G2134" s="137"/>
      <c r="H2134" s="137"/>
      <c r="I2134" s="137"/>
      <c r="J2134" s="137"/>
      <c r="K2134" s="137"/>
      <c r="L2134" s="137"/>
      <c r="M2134" s="137"/>
      <c r="N2134" s="137"/>
      <c r="O2134" s="137"/>
      <c r="P2134" s="137"/>
      <c r="Q2134" s="137"/>
      <c r="R2134" s="137"/>
      <c r="S2134" s="137"/>
      <c r="T2134" s="137"/>
      <c r="U2134" s="137"/>
      <c r="V2134" s="137"/>
      <c r="W2134" s="137"/>
    </row>
    <row r="2135" spans="1:23" s="138" customFormat="1" ht="14.55" customHeight="1">
      <c r="A2135" s="134">
        <v>45870</v>
      </c>
      <c r="B2135" s="228">
        <v>49500</v>
      </c>
      <c r="C2135" s="135" t="s">
        <v>819</v>
      </c>
      <c r="D2135" s="136"/>
      <c r="E2135" s="137"/>
      <c r="F2135" s="137"/>
      <c r="G2135" s="137"/>
      <c r="H2135" s="137"/>
      <c r="I2135" s="137"/>
      <c r="J2135" s="137"/>
      <c r="K2135" s="137"/>
      <c r="L2135" s="137"/>
      <c r="M2135" s="137"/>
      <c r="N2135" s="137"/>
      <c r="O2135" s="137"/>
      <c r="P2135" s="137"/>
      <c r="Q2135" s="137"/>
      <c r="R2135" s="137"/>
      <c r="S2135" s="137"/>
      <c r="T2135" s="137"/>
      <c r="U2135" s="137"/>
      <c r="V2135" s="137"/>
      <c r="W2135" s="137"/>
    </row>
    <row r="2136" spans="1:23" s="138" customFormat="1" ht="14.55" customHeight="1">
      <c r="A2136" s="134">
        <v>45870</v>
      </c>
      <c r="B2136" s="228">
        <v>108000</v>
      </c>
      <c r="C2136" s="135" t="s">
        <v>130</v>
      </c>
      <c r="D2136" s="136"/>
      <c r="E2136" s="137"/>
      <c r="F2136" s="137"/>
      <c r="G2136" s="137"/>
      <c r="H2136" s="137"/>
      <c r="I2136" s="137"/>
      <c r="J2136" s="137"/>
      <c r="K2136" s="137"/>
      <c r="L2136" s="137"/>
      <c r="M2136" s="137"/>
      <c r="N2136" s="137"/>
      <c r="O2136" s="137"/>
      <c r="P2136" s="137"/>
      <c r="Q2136" s="137"/>
      <c r="R2136" s="137"/>
      <c r="S2136" s="137"/>
      <c r="T2136" s="137"/>
      <c r="U2136" s="137"/>
      <c r="V2136" s="137"/>
      <c r="W2136" s="137"/>
    </row>
    <row r="2137" spans="1:23" s="138" customFormat="1" ht="14.55" customHeight="1">
      <c r="A2137" s="134">
        <v>45870</v>
      </c>
      <c r="B2137" s="228">
        <v>81000</v>
      </c>
      <c r="C2137" s="135" t="s">
        <v>538</v>
      </c>
      <c r="D2137" s="136"/>
      <c r="E2137" s="137"/>
      <c r="F2137" s="137"/>
      <c r="G2137" s="137"/>
      <c r="H2137" s="137"/>
      <c r="I2137" s="137"/>
      <c r="J2137" s="137"/>
      <c r="K2137" s="137"/>
      <c r="L2137" s="137"/>
      <c r="M2137" s="137"/>
      <c r="N2137" s="137"/>
      <c r="O2137" s="137"/>
      <c r="P2137" s="137"/>
      <c r="Q2137" s="137"/>
      <c r="R2137" s="137"/>
      <c r="S2137" s="137"/>
      <c r="T2137" s="137"/>
      <c r="U2137" s="137"/>
      <c r="V2137" s="137"/>
      <c r="W2137" s="137"/>
    </row>
    <row r="2138" spans="1:23" s="138" customFormat="1" ht="14.55" customHeight="1">
      <c r="A2138" s="134">
        <v>45870</v>
      </c>
      <c r="B2138" s="228">
        <v>54000</v>
      </c>
      <c r="C2138" s="135" t="s">
        <v>130</v>
      </c>
      <c r="D2138" s="136"/>
      <c r="E2138" s="137"/>
      <c r="F2138" s="137"/>
      <c r="G2138" s="137"/>
      <c r="H2138" s="137"/>
      <c r="I2138" s="137"/>
      <c r="J2138" s="137"/>
      <c r="K2138" s="137"/>
      <c r="L2138" s="137"/>
      <c r="M2138" s="137"/>
      <c r="N2138" s="137"/>
      <c r="O2138" s="137"/>
      <c r="P2138" s="137"/>
      <c r="Q2138" s="137"/>
      <c r="R2138" s="137"/>
      <c r="S2138" s="137"/>
      <c r="T2138" s="137"/>
      <c r="U2138" s="137"/>
      <c r="V2138" s="137"/>
      <c r="W2138" s="137"/>
    </row>
    <row r="2139" spans="1:23" s="138" customFormat="1" ht="14.55" customHeight="1">
      <c r="A2139" s="134">
        <v>45870</v>
      </c>
      <c r="B2139" s="228">
        <v>54000</v>
      </c>
      <c r="C2139" s="135" t="s">
        <v>538</v>
      </c>
      <c r="D2139" s="136"/>
      <c r="E2139" s="137"/>
      <c r="F2139" s="137"/>
      <c r="G2139" s="137"/>
      <c r="H2139" s="137"/>
      <c r="I2139" s="137"/>
      <c r="J2139" s="137"/>
      <c r="K2139" s="137"/>
      <c r="L2139" s="137"/>
      <c r="M2139" s="137"/>
      <c r="N2139" s="137"/>
      <c r="O2139" s="137"/>
      <c r="P2139" s="137"/>
      <c r="Q2139" s="137"/>
      <c r="R2139" s="137"/>
      <c r="S2139" s="137"/>
      <c r="T2139" s="137"/>
      <c r="U2139" s="137"/>
      <c r="V2139" s="137"/>
      <c r="W2139" s="137"/>
    </row>
    <row r="2140" spans="1:23" s="138" customFormat="1" ht="14.55" customHeight="1">
      <c r="A2140" s="134">
        <v>45870</v>
      </c>
      <c r="B2140" s="228">
        <v>67500</v>
      </c>
      <c r="C2140" s="135" t="s">
        <v>538</v>
      </c>
      <c r="D2140" s="136"/>
      <c r="E2140" s="137"/>
      <c r="F2140" s="137"/>
      <c r="G2140" s="137"/>
      <c r="H2140" s="137"/>
      <c r="I2140" s="137"/>
      <c r="J2140" s="137"/>
      <c r="K2140" s="137"/>
      <c r="L2140" s="137"/>
      <c r="M2140" s="137"/>
      <c r="N2140" s="137"/>
      <c r="O2140" s="137"/>
      <c r="P2140" s="137"/>
      <c r="Q2140" s="137"/>
      <c r="R2140" s="137"/>
      <c r="S2140" s="137"/>
      <c r="T2140" s="137"/>
      <c r="U2140" s="137"/>
      <c r="V2140" s="137"/>
      <c r="W2140" s="137"/>
    </row>
    <row r="2141" spans="1:23" s="138" customFormat="1" ht="14.55" customHeight="1">
      <c r="A2141" s="134">
        <v>45870</v>
      </c>
      <c r="B2141" s="228">
        <v>67500</v>
      </c>
      <c r="C2141" s="135" t="s">
        <v>538</v>
      </c>
      <c r="D2141" s="136"/>
      <c r="E2141" s="137"/>
      <c r="F2141" s="137"/>
      <c r="G2141" s="137"/>
      <c r="H2141" s="137"/>
      <c r="I2141" s="137"/>
      <c r="J2141" s="137"/>
      <c r="K2141" s="137"/>
      <c r="L2141" s="137"/>
      <c r="M2141" s="137"/>
      <c r="N2141" s="137"/>
      <c r="O2141" s="137"/>
      <c r="P2141" s="137"/>
      <c r="Q2141" s="137"/>
      <c r="R2141" s="137"/>
      <c r="S2141" s="137"/>
      <c r="T2141" s="137"/>
      <c r="U2141" s="137"/>
      <c r="V2141" s="137"/>
      <c r="W2141" s="137"/>
    </row>
    <row r="2142" spans="1:23" s="138" customFormat="1" ht="14.55" customHeight="1">
      <c r="A2142" s="134">
        <v>45870</v>
      </c>
      <c r="B2142" s="228">
        <v>191939.64</v>
      </c>
      <c r="C2142" s="135" t="s">
        <v>131</v>
      </c>
      <c r="D2142" s="136"/>
      <c r="E2142" s="137"/>
      <c r="F2142" s="137"/>
      <c r="G2142" s="137"/>
      <c r="H2142" s="137"/>
      <c r="I2142" s="137"/>
      <c r="J2142" s="137"/>
      <c r="K2142" s="137"/>
      <c r="L2142" s="137"/>
      <c r="M2142" s="137"/>
      <c r="N2142" s="137"/>
      <c r="O2142" s="137"/>
      <c r="P2142" s="137"/>
      <c r="Q2142" s="137"/>
      <c r="R2142" s="137"/>
      <c r="S2142" s="137"/>
      <c r="T2142" s="137"/>
      <c r="U2142" s="137"/>
      <c r="V2142" s="137"/>
      <c r="W2142" s="137"/>
    </row>
    <row r="2143" spans="1:23" s="138" customFormat="1" ht="14.55" customHeight="1">
      <c r="A2143" s="134">
        <v>45870</v>
      </c>
      <c r="B2143" s="228">
        <v>205042.02</v>
      </c>
      <c r="C2143" s="135" t="s">
        <v>177</v>
      </c>
      <c r="D2143" s="136"/>
      <c r="E2143" s="137"/>
      <c r="F2143" s="137"/>
      <c r="G2143" s="137"/>
      <c r="H2143" s="137"/>
      <c r="I2143" s="137"/>
      <c r="J2143" s="137"/>
      <c r="K2143" s="137"/>
      <c r="L2143" s="137"/>
      <c r="M2143" s="137"/>
      <c r="N2143" s="137"/>
      <c r="O2143" s="137"/>
      <c r="P2143" s="137"/>
      <c r="Q2143" s="137"/>
      <c r="R2143" s="137"/>
      <c r="S2143" s="137"/>
      <c r="T2143" s="137"/>
      <c r="U2143" s="137"/>
      <c r="V2143" s="137"/>
      <c r="W2143" s="137"/>
    </row>
    <row r="2144" spans="1:23" s="138" customFormat="1" ht="14.55" customHeight="1">
      <c r="A2144" s="134">
        <v>45870</v>
      </c>
      <c r="B2144" s="228">
        <v>2097912.96</v>
      </c>
      <c r="C2144" s="135" t="s">
        <v>334</v>
      </c>
      <c r="D2144" s="136"/>
      <c r="E2144" s="137"/>
      <c r="F2144" s="137"/>
      <c r="G2144" s="137"/>
      <c r="H2144" s="137"/>
      <c r="I2144" s="137"/>
      <c r="J2144" s="137"/>
      <c r="K2144" s="137"/>
      <c r="L2144" s="137"/>
      <c r="M2144" s="137"/>
      <c r="N2144" s="137"/>
      <c r="O2144" s="137"/>
      <c r="P2144" s="137"/>
      <c r="Q2144" s="137"/>
      <c r="R2144" s="137"/>
      <c r="S2144" s="137"/>
      <c r="T2144" s="137"/>
      <c r="U2144" s="137"/>
      <c r="V2144" s="137"/>
      <c r="W2144" s="137"/>
    </row>
    <row r="2145" spans="1:23" s="138" customFormat="1" ht="14.55" customHeight="1">
      <c r="A2145" s="134">
        <v>45870</v>
      </c>
      <c r="B2145" s="228">
        <v>645511.68000000005</v>
      </c>
      <c r="C2145" s="135" t="s">
        <v>1588</v>
      </c>
      <c r="D2145" s="136"/>
      <c r="E2145" s="137"/>
      <c r="F2145" s="137"/>
      <c r="G2145" s="137"/>
      <c r="H2145" s="137"/>
      <c r="I2145" s="137"/>
      <c r="J2145" s="137"/>
      <c r="K2145" s="137"/>
      <c r="L2145" s="137"/>
      <c r="M2145" s="137"/>
      <c r="N2145" s="137"/>
      <c r="O2145" s="137"/>
      <c r="P2145" s="137"/>
      <c r="Q2145" s="137"/>
      <c r="R2145" s="137"/>
      <c r="S2145" s="137"/>
      <c r="T2145" s="137"/>
      <c r="U2145" s="137"/>
      <c r="V2145" s="137"/>
      <c r="W2145" s="137"/>
    </row>
    <row r="2146" spans="1:23" s="138" customFormat="1" ht="14.55" customHeight="1">
      <c r="A2146" s="134">
        <v>45870</v>
      </c>
      <c r="B2146" s="228">
        <v>1129645.44</v>
      </c>
      <c r="C2146" s="135" t="s">
        <v>1589</v>
      </c>
      <c r="D2146" s="136"/>
      <c r="E2146" s="137"/>
      <c r="F2146" s="137"/>
      <c r="G2146" s="137"/>
      <c r="H2146" s="137"/>
      <c r="I2146" s="137"/>
      <c r="J2146" s="137"/>
      <c r="K2146" s="137"/>
      <c r="L2146" s="137"/>
      <c r="M2146" s="137"/>
      <c r="N2146" s="137"/>
      <c r="O2146" s="137"/>
      <c r="P2146" s="137"/>
      <c r="Q2146" s="137"/>
      <c r="R2146" s="137"/>
      <c r="S2146" s="137"/>
      <c r="T2146" s="137"/>
      <c r="U2146" s="137"/>
      <c r="V2146" s="137"/>
      <c r="W2146" s="137"/>
    </row>
    <row r="2147" spans="1:23" s="138" customFormat="1" ht="14.55" customHeight="1">
      <c r="A2147" s="134">
        <v>45870</v>
      </c>
      <c r="B2147" s="228">
        <v>968267.52</v>
      </c>
      <c r="C2147" s="135" t="s">
        <v>718</v>
      </c>
      <c r="D2147" s="136"/>
      <c r="E2147" s="137"/>
      <c r="F2147" s="137"/>
      <c r="G2147" s="137"/>
      <c r="H2147" s="137"/>
      <c r="I2147" s="137"/>
      <c r="J2147" s="137"/>
      <c r="K2147" s="137"/>
      <c r="L2147" s="137"/>
      <c r="M2147" s="137"/>
      <c r="N2147" s="137"/>
      <c r="O2147" s="137"/>
      <c r="P2147" s="137"/>
      <c r="Q2147" s="137"/>
      <c r="R2147" s="137"/>
      <c r="S2147" s="137"/>
      <c r="T2147" s="137"/>
      <c r="U2147" s="137"/>
      <c r="V2147" s="137"/>
      <c r="W2147" s="137"/>
    </row>
    <row r="2148" spans="1:23" s="138" customFormat="1" ht="14.55" customHeight="1">
      <c r="A2148" s="134">
        <v>45870</v>
      </c>
      <c r="B2148" s="228">
        <v>322755.84000000003</v>
      </c>
      <c r="C2148" s="135" t="s">
        <v>718</v>
      </c>
      <c r="D2148" s="136"/>
      <c r="E2148" s="137"/>
      <c r="F2148" s="137"/>
      <c r="G2148" s="137"/>
      <c r="H2148" s="137"/>
      <c r="I2148" s="137"/>
      <c r="J2148" s="137"/>
      <c r="K2148" s="137"/>
      <c r="L2148" s="137"/>
      <c r="M2148" s="137"/>
      <c r="N2148" s="137"/>
      <c r="O2148" s="137"/>
      <c r="P2148" s="137"/>
      <c r="Q2148" s="137"/>
      <c r="R2148" s="137"/>
      <c r="S2148" s="137"/>
      <c r="T2148" s="137"/>
      <c r="U2148" s="137"/>
      <c r="V2148" s="137"/>
      <c r="W2148" s="137"/>
    </row>
    <row r="2149" spans="1:23" s="138" customFormat="1" ht="14.55" customHeight="1">
      <c r="A2149" s="134">
        <v>45870</v>
      </c>
      <c r="B2149" s="228">
        <v>26200</v>
      </c>
      <c r="C2149" s="135" t="s">
        <v>1590</v>
      </c>
      <c r="D2149" s="136"/>
      <c r="E2149" s="137"/>
      <c r="F2149" s="137"/>
      <c r="G2149" s="137"/>
      <c r="H2149" s="137"/>
      <c r="I2149" s="137"/>
      <c r="J2149" s="137"/>
      <c r="K2149" s="137"/>
      <c r="L2149" s="137"/>
      <c r="M2149" s="137"/>
      <c r="N2149" s="137"/>
      <c r="O2149" s="137"/>
      <c r="P2149" s="137"/>
      <c r="Q2149" s="137"/>
      <c r="R2149" s="137"/>
      <c r="S2149" s="137"/>
      <c r="T2149" s="137"/>
      <c r="U2149" s="137"/>
      <c r="V2149" s="137"/>
      <c r="W2149" s="137"/>
    </row>
    <row r="2150" spans="1:23" s="138" customFormat="1" ht="14.55" customHeight="1">
      <c r="A2150" s="134">
        <v>45870</v>
      </c>
      <c r="B2150" s="228">
        <v>477700</v>
      </c>
      <c r="C2150" s="139" t="s">
        <v>1591</v>
      </c>
      <c r="D2150" s="136"/>
      <c r="E2150" s="137"/>
      <c r="F2150" s="137"/>
      <c r="G2150" s="137"/>
      <c r="H2150" s="137"/>
      <c r="I2150" s="137"/>
      <c r="J2150" s="137"/>
      <c r="K2150" s="137"/>
      <c r="L2150" s="137"/>
      <c r="M2150" s="137"/>
      <c r="N2150" s="137"/>
      <c r="O2150" s="137"/>
      <c r="P2150" s="137"/>
      <c r="Q2150" s="137"/>
      <c r="R2150" s="137"/>
      <c r="S2150" s="137"/>
      <c r="T2150" s="137"/>
      <c r="U2150" s="137"/>
      <c r="V2150" s="137"/>
      <c r="W2150" s="137"/>
    </row>
    <row r="2151" spans="1:23" s="138" customFormat="1" ht="14.55" customHeight="1">
      <c r="A2151" s="134">
        <v>45870</v>
      </c>
      <c r="B2151" s="228">
        <v>581400</v>
      </c>
      <c r="C2151" s="139" t="s">
        <v>1592</v>
      </c>
      <c r="D2151" s="136"/>
      <c r="E2151" s="137"/>
      <c r="F2151" s="137"/>
      <c r="G2151" s="137"/>
      <c r="H2151" s="137"/>
      <c r="I2151" s="137"/>
      <c r="J2151" s="137"/>
      <c r="K2151" s="137"/>
      <c r="L2151" s="137"/>
      <c r="M2151" s="137"/>
      <c r="N2151" s="137"/>
      <c r="O2151" s="137"/>
      <c r="P2151" s="137"/>
      <c r="Q2151" s="137"/>
      <c r="R2151" s="137"/>
      <c r="S2151" s="137"/>
      <c r="T2151" s="137"/>
      <c r="U2151" s="137"/>
      <c r="V2151" s="137"/>
      <c r="W2151" s="137"/>
    </row>
    <row r="2152" spans="1:23" s="138" customFormat="1" ht="14.55" customHeight="1">
      <c r="A2152" s="134">
        <v>45870</v>
      </c>
      <c r="B2152" s="228">
        <v>476850</v>
      </c>
      <c r="C2152" s="139" t="s">
        <v>1593</v>
      </c>
      <c r="D2152" s="136"/>
      <c r="E2152" s="137"/>
      <c r="F2152" s="137"/>
      <c r="G2152" s="137"/>
      <c r="H2152" s="137"/>
      <c r="I2152" s="137"/>
      <c r="J2152" s="137"/>
      <c r="K2152" s="137"/>
      <c r="L2152" s="137"/>
      <c r="M2152" s="137"/>
      <c r="N2152" s="137"/>
      <c r="O2152" s="137"/>
      <c r="P2152" s="137"/>
      <c r="Q2152" s="137"/>
      <c r="R2152" s="137"/>
      <c r="S2152" s="137"/>
      <c r="T2152" s="137"/>
      <c r="U2152" s="137"/>
      <c r="V2152" s="137"/>
      <c r="W2152" s="137"/>
    </row>
    <row r="2153" spans="1:23" s="138" customFormat="1" ht="14.55" customHeight="1">
      <c r="A2153" s="134">
        <v>45870</v>
      </c>
      <c r="B2153" s="228">
        <v>327250</v>
      </c>
      <c r="C2153" s="139" t="s">
        <v>1594</v>
      </c>
      <c r="D2153" s="136"/>
      <c r="E2153" s="137"/>
      <c r="F2153" s="137"/>
      <c r="G2153" s="137"/>
      <c r="H2153" s="137"/>
      <c r="I2153" s="137"/>
      <c r="J2153" s="137"/>
      <c r="K2153" s="137"/>
      <c r="L2153" s="137"/>
      <c r="M2153" s="137"/>
      <c r="N2153" s="137"/>
      <c r="O2153" s="137"/>
      <c r="P2153" s="137"/>
      <c r="Q2153" s="137"/>
      <c r="R2153" s="137"/>
      <c r="S2153" s="137"/>
      <c r="T2153" s="137"/>
      <c r="U2153" s="137"/>
      <c r="V2153" s="137"/>
      <c r="W2153" s="137"/>
    </row>
    <row r="2154" spans="1:23" s="138" customFormat="1" ht="14.55" customHeight="1">
      <c r="A2154" s="134">
        <v>45870</v>
      </c>
      <c r="B2154" s="228">
        <v>351900</v>
      </c>
      <c r="C2154" s="139" t="s">
        <v>1595</v>
      </c>
      <c r="D2154" s="136"/>
      <c r="E2154" s="137"/>
      <c r="F2154" s="137"/>
      <c r="G2154" s="137"/>
      <c r="H2154" s="137"/>
      <c r="I2154" s="137"/>
      <c r="J2154" s="137"/>
      <c r="K2154" s="137"/>
      <c r="L2154" s="137"/>
      <c r="M2154" s="137"/>
      <c r="N2154" s="137"/>
      <c r="O2154" s="137"/>
      <c r="P2154" s="137"/>
      <c r="Q2154" s="137"/>
      <c r="R2154" s="137"/>
      <c r="S2154" s="137"/>
      <c r="T2154" s="137"/>
      <c r="U2154" s="137"/>
      <c r="V2154" s="137"/>
      <c r="W2154" s="137"/>
    </row>
    <row r="2155" spans="1:23" s="138" customFormat="1" ht="14.55" customHeight="1">
      <c r="A2155" s="134">
        <v>45870</v>
      </c>
      <c r="B2155" s="228">
        <v>327250</v>
      </c>
      <c r="C2155" s="139" t="s">
        <v>1596</v>
      </c>
      <c r="D2155" s="136"/>
      <c r="E2155" s="137"/>
      <c r="F2155" s="137"/>
      <c r="G2155" s="137"/>
      <c r="H2155" s="137"/>
      <c r="I2155" s="137"/>
      <c r="J2155" s="137"/>
      <c r="K2155" s="137"/>
      <c r="L2155" s="137"/>
      <c r="M2155" s="137"/>
      <c r="N2155" s="137"/>
      <c r="O2155" s="137"/>
      <c r="P2155" s="137"/>
      <c r="Q2155" s="137"/>
      <c r="R2155" s="137"/>
      <c r="S2155" s="137"/>
      <c r="T2155" s="137"/>
      <c r="U2155" s="137"/>
      <c r="V2155" s="137"/>
      <c r="W2155" s="137"/>
    </row>
    <row r="2156" spans="1:23" s="138" customFormat="1" ht="14.55" customHeight="1">
      <c r="A2156" s="134">
        <v>45870</v>
      </c>
      <c r="B2156" s="228">
        <v>45996.38</v>
      </c>
      <c r="C2156" s="135" t="s">
        <v>1597</v>
      </c>
      <c r="D2156" s="136"/>
      <c r="E2156" s="137"/>
      <c r="F2156" s="137"/>
      <c r="G2156" s="137"/>
      <c r="H2156" s="137"/>
      <c r="I2156" s="137"/>
      <c r="J2156" s="137"/>
      <c r="K2156" s="137"/>
      <c r="L2156" s="137"/>
      <c r="M2156" s="137"/>
      <c r="N2156" s="137"/>
      <c r="O2156" s="137"/>
      <c r="P2156" s="137"/>
      <c r="Q2156" s="137"/>
      <c r="R2156" s="137"/>
      <c r="S2156" s="137"/>
      <c r="T2156" s="137"/>
      <c r="U2156" s="137"/>
      <c r="V2156" s="137"/>
      <c r="W2156" s="137"/>
    </row>
    <row r="2157" spans="1:23" s="138" customFormat="1" ht="14.55" customHeight="1">
      <c r="A2157" s="134">
        <v>45870</v>
      </c>
      <c r="B2157" s="228">
        <v>91766.399999999994</v>
      </c>
      <c r="C2157" s="135" t="s">
        <v>140</v>
      </c>
      <c r="D2157" s="136"/>
      <c r="E2157" s="137"/>
      <c r="F2157" s="137"/>
      <c r="G2157" s="137"/>
      <c r="H2157" s="137"/>
      <c r="I2157" s="137"/>
      <c r="J2157" s="137"/>
      <c r="K2157" s="137"/>
      <c r="L2157" s="137"/>
      <c r="M2157" s="137"/>
      <c r="N2157" s="137"/>
      <c r="O2157" s="137"/>
      <c r="P2157" s="137"/>
      <c r="Q2157" s="137"/>
      <c r="R2157" s="137"/>
      <c r="S2157" s="137"/>
      <c r="T2157" s="137"/>
      <c r="U2157" s="137"/>
      <c r="V2157" s="137"/>
      <c r="W2157" s="137"/>
    </row>
    <row r="2158" spans="1:23" s="138" customFormat="1" ht="14.55" customHeight="1">
      <c r="A2158" s="134">
        <v>45870</v>
      </c>
      <c r="B2158" s="228">
        <v>229416</v>
      </c>
      <c r="C2158" s="135" t="s">
        <v>137</v>
      </c>
      <c r="D2158" s="136"/>
      <c r="E2158" s="137"/>
      <c r="F2158" s="137"/>
      <c r="G2158" s="137"/>
      <c r="H2158" s="137"/>
      <c r="I2158" s="137"/>
      <c r="J2158" s="137"/>
      <c r="K2158" s="137"/>
      <c r="L2158" s="137"/>
      <c r="M2158" s="137"/>
      <c r="N2158" s="137"/>
      <c r="O2158" s="137"/>
      <c r="P2158" s="137"/>
      <c r="Q2158" s="137"/>
      <c r="R2158" s="137"/>
      <c r="S2158" s="137"/>
      <c r="T2158" s="137"/>
      <c r="U2158" s="137"/>
      <c r="V2158" s="137"/>
      <c r="W2158" s="137"/>
    </row>
    <row r="2159" spans="1:23" s="138" customFormat="1" ht="14.55" customHeight="1">
      <c r="A2159" s="134">
        <v>45874</v>
      </c>
      <c r="B2159" s="228">
        <v>175000</v>
      </c>
      <c r="C2159" s="135" t="s">
        <v>1598</v>
      </c>
      <c r="D2159" s="136"/>
      <c r="E2159" s="137"/>
      <c r="F2159" s="137"/>
      <c r="G2159" s="137"/>
      <c r="H2159" s="137"/>
      <c r="I2159" s="137"/>
      <c r="J2159" s="137"/>
      <c r="K2159" s="137"/>
      <c r="L2159" s="137"/>
      <c r="M2159" s="137"/>
      <c r="N2159" s="137"/>
      <c r="O2159" s="137"/>
      <c r="P2159" s="137"/>
      <c r="Q2159" s="137"/>
      <c r="R2159" s="137"/>
      <c r="S2159" s="137"/>
      <c r="T2159" s="137"/>
      <c r="U2159" s="137"/>
      <c r="V2159" s="137"/>
      <c r="W2159" s="137"/>
    </row>
    <row r="2160" spans="1:23" s="138" customFormat="1" ht="14.55" customHeight="1">
      <c r="A2160" s="134">
        <v>45874</v>
      </c>
      <c r="B2160" s="228">
        <v>300000</v>
      </c>
      <c r="C2160" s="135" t="s">
        <v>1599</v>
      </c>
      <c r="D2160" s="136"/>
      <c r="E2160" s="137"/>
      <c r="F2160" s="137"/>
      <c r="G2160" s="137"/>
      <c r="H2160" s="137"/>
      <c r="I2160" s="137"/>
      <c r="J2160" s="137"/>
      <c r="K2160" s="137"/>
      <c r="L2160" s="137"/>
      <c r="M2160" s="137"/>
      <c r="N2160" s="137"/>
      <c r="O2160" s="137"/>
      <c r="P2160" s="137"/>
      <c r="Q2160" s="137"/>
      <c r="R2160" s="137"/>
      <c r="S2160" s="137"/>
      <c r="T2160" s="137"/>
      <c r="U2160" s="137"/>
      <c r="V2160" s="137"/>
      <c r="W2160" s="137"/>
    </row>
    <row r="2161" spans="1:23" s="138" customFormat="1" ht="14.55" customHeight="1">
      <c r="A2161" s="134">
        <v>45875</v>
      </c>
      <c r="B2161" s="228">
        <v>188928</v>
      </c>
      <c r="C2161" s="135" t="s">
        <v>709</v>
      </c>
      <c r="D2161" s="136"/>
      <c r="E2161" s="137"/>
      <c r="F2161" s="137"/>
      <c r="G2161" s="137"/>
      <c r="H2161" s="137"/>
      <c r="I2161" s="137"/>
      <c r="J2161" s="137"/>
      <c r="K2161" s="137"/>
      <c r="L2161" s="137"/>
      <c r="M2161" s="137"/>
      <c r="N2161" s="137"/>
      <c r="O2161" s="137"/>
      <c r="P2161" s="137"/>
      <c r="Q2161" s="137"/>
      <c r="R2161" s="137"/>
      <c r="S2161" s="137"/>
      <c r="T2161" s="137"/>
      <c r="U2161" s="137"/>
      <c r="V2161" s="137"/>
      <c r="W2161" s="137"/>
    </row>
    <row r="2162" spans="1:23" s="138" customFormat="1" ht="14.55" customHeight="1">
      <c r="A2162" s="134">
        <v>45876.418946759259</v>
      </c>
      <c r="B2162" s="228">
        <v>20000</v>
      </c>
      <c r="C2162" s="139" t="s">
        <v>1089</v>
      </c>
      <c r="D2162" s="136"/>
      <c r="E2162" s="137"/>
      <c r="F2162" s="137"/>
      <c r="G2162" s="137"/>
      <c r="H2162" s="137"/>
      <c r="I2162" s="137"/>
      <c r="J2162" s="137"/>
      <c r="K2162" s="137"/>
      <c r="L2162" s="137"/>
      <c r="M2162" s="137"/>
      <c r="N2162" s="137"/>
      <c r="O2162" s="137"/>
      <c r="P2162" s="137"/>
      <c r="Q2162" s="137"/>
      <c r="R2162" s="137"/>
      <c r="S2162" s="137"/>
      <c r="T2162" s="137"/>
      <c r="U2162" s="137"/>
      <c r="V2162" s="137"/>
      <c r="W2162" s="137"/>
    </row>
    <row r="2163" spans="1:23" s="138" customFormat="1" ht="14.55" customHeight="1">
      <c r="A2163" s="134">
        <v>45876.424768518518</v>
      </c>
      <c r="B2163" s="228">
        <v>20000</v>
      </c>
      <c r="C2163" s="139" t="s">
        <v>1320</v>
      </c>
      <c r="D2163" s="136"/>
      <c r="E2163" s="137"/>
      <c r="F2163" s="137"/>
      <c r="G2163" s="137"/>
      <c r="H2163" s="137"/>
      <c r="I2163" s="137"/>
      <c r="J2163" s="137"/>
      <c r="K2163" s="137"/>
      <c r="L2163" s="137"/>
      <c r="M2163" s="137"/>
      <c r="N2163" s="137"/>
      <c r="O2163" s="137"/>
      <c r="P2163" s="137"/>
      <c r="Q2163" s="137"/>
      <c r="R2163" s="137"/>
      <c r="S2163" s="137"/>
      <c r="T2163" s="137"/>
      <c r="U2163" s="137"/>
      <c r="V2163" s="137"/>
      <c r="W2163" s="137"/>
    </row>
    <row r="2164" spans="1:23" s="138" customFormat="1" ht="14.55" customHeight="1">
      <c r="A2164" s="134">
        <v>45876.477592592593</v>
      </c>
      <c r="B2164" s="228">
        <v>20000</v>
      </c>
      <c r="C2164" s="139" t="s">
        <v>942</v>
      </c>
      <c r="D2164" s="136"/>
      <c r="E2164" s="137"/>
      <c r="F2164" s="137"/>
      <c r="G2164" s="137"/>
      <c r="H2164" s="137"/>
      <c r="I2164" s="137"/>
      <c r="J2164" s="137"/>
      <c r="K2164" s="137"/>
      <c r="L2164" s="137"/>
      <c r="M2164" s="137"/>
      <c r="N2164" s="137"/>
      <c r="O2164" s="137"/>
      <c r="P2164" s="137"/>
      <c r="Q2164" s="137"/>
      <c r="R2164" s="137"/>
      <c r="S2164" s="137"/>
      <c r="T2164" s="137"/>
      <c r="U2164" s="137"/>
      <c r="V2164" s="137"/>
      <c r="W2164" s="137"/>
    </row>
    <row r="2165" spans="1:23" s="138" customFormat="1" ht="14.55" customHeight="1">
      <c r="A2165" s="134">
        <v>45876.478171296294</v>
      </c>
      <c r="B2165" s="228">
        <v>20000</v>
      </c>
      <c r="C2165" s="139" t="s">
        <v>1377</v>
      </c>
      <c r="D2165" s="136"/>
      <c r="E2165" s="137"/>
      <c r="F2165" s="137"/>
      <c r="G2165" s="137"/>
      <c r="H2165" s="137"/>
      <c r="I2165" s="137"/>
      <c r="J2165" s="137"/>
      <c r="K2165" s="137"/>
      <c r="L2165" s="137"/>
      <c r="M2165" s="137"/>
      <c r="N2165" s="137"/>
      <c r="O2165" s="137"/>
      <c r="P2165" s="137"/>
      <c r="Q2165" s="137"/>
      <c r="R2165" s="137"/>
      <c r="S2165" s="137"/>
      <c r="T2165" s="137"/>
      <c r="U2165" s="137"/>
      <c r="V2165" s="137"/>
      <c r="W2165" s="137"/>
    </row>
    <row r="2166" spans="1:23" s="138" customFormat="1" ht="14.55" customHeight="1">
      <c r="A2166" s="134">
        <v>45876.479328703703</v>
      </c>
      <c r="B2166" s="228">
        <v>20000</v>
      </c>
      <c r="C2166" s="139" t="s">
        <v>1275</v>
      </c>
      <c r="D2166" s="136"/>
      <c r="E2166" s="137"/>
      <c r="F2166" s="137"/>
      <c r="G2166" s="137"/>
      <c r="H2166" s="137"/>
      <c r="I2166" s="137"/>
      <c r="J2166" s="137"/>
      <c r="K2166" s="137"/>
      <c r="L2166" s="137"/>
      <c r="M2166" s="137"/>
      <c r="N2166" s="137"/>
      <c r="O2166" s="137"/>
      <c r="P2166" s="137"/>
      <c r="Q2166" s="137"/>
      <c r="R2166" s="137"/>
      <c r="S2166" s="137"/>
      <c r="T2166" s="137"/>
      <c r="U2166" s="137"/>
      <c r="V2166" s="137"/>
      <c r="W2166" s="137"/>
    </row>
    <row r="2167" spans="1:23" s="138" customFormat="1" ht="14.55" customHeight="1">
      <c r="A2167" s="134">
        <v>45877</v>
      </c>
      <c r="B2167" s="228">
        <v>36300</v>
      </c>
      <c r="C2167" s="135" t="s">
        <v>142</v>
      </c>
      <c r="D2167" s="136"/>
      <c r="E2167" s="137"/>
      <c r="F2167" s="137"/>
      <c r="G2167" s="137"/>
      <c r="H2167" s="137"/>
      <c r="I2167" s="137"/>
      <c r="J2167" s="137"/>
      <c r="K2167" s="137"/>
      <c r="L2167" s="137"/>
      <c r="M2167" s="137"/>
      <c r="N2167" s="137"/>
      <c r="O2167" s="137"/>
      <c r="P2167" s="137"/>
      <c r="Q2167" s="137"/>
      <c r="R2167" s="137"/>
      <c r="S2167" s="137"/>
      <c r="T2167" s="137"/>
      <c r="U2167" s="137"/>
      <c r="V2167" s="137"/>
      <c r="W2167" s="137"/>
    </row>
    <row r="2168" spans="1:23" s="138" customFormat="1" ht="14.55" customHeight="1">
      <c r="A2168" s="134">
        <v>45877</v>
      </c>
      <c r="B2168" s="228">
        <v>149.15</v>
      </c>
      <c r="C2168" s="135" t="s">
        <v>1600</v>
      </c>
      <c r="D2168" s="136"/>
      <c r="E2168" s="137"/>
      <c r="F2168" s="137"/>
      <c r="G2168" s="137"/>
      <c r="H2168" s="137"/>
      <c r="I2168" s="137"/>
      <c r="J2168" s="137"/>
      <c r="K2168" s="137"/>
      <c r="L2168" s="137"/>
      <c r="M2168" s="137"/>
      <c r="N2168" s="137"/>
      <c r="O2168" s="137"/>
      <c r="P2168" s="137"/>
      <c r="Q2168" s="137"/>
      <c r="R2168" s="137"/>
      <c r="S2168" s="137"/>
      <c r="T2168" s="137"/>
      <c r="U2168" s="137"/>
      <c r="V2168" s="137"/>
      <c r="W2168" s="137"/>
    </row>
    <row r="2169" spans="1:23" s="138" customFormat="1" ht="14.55" customHeight="1">
      <c r="A2169" s="140">
        <v>45877</v>
      </c>
      <c r="B2169" s="229">
        <v>1536324.49</v>
      </c>
      <c r="C2169" s="141" t="s">
        <v>1601</v>
      </c>
      <c r="D2169" s="142"/>
      <c r="E2169" s="137"/>
      <c r="F2169" s="137"/>
      <c r="G2169" s="137"/>
      <c r="H2169" s="137"/>
      <c r="I2169" s="137"/>
      <c r="J2169" s="137"/>
      <c r="K2169" s="137"/>
      <c r="L2169" s="137"/>
      <c r="M2169" s="137"/>
      <c r="N2169" s="137"/>
      <c r="O2169" s="137"/>
      <c r="P2169" s="137"/>
      <c r="Q2169" s="137"/>
      <c r="R2169" s="137"/>
      <c r="S2169" s="137"/>
      <c r="T2169" s="137"/>
      <c r="U2169" s="137"/>
      <c r="V2169" s="137"/>
      <c r="W2169" s="137"/>
    </row>
    <row r="2170" spans="1:23" s="138" customFormat="1" ht="14.55" customHeight="1">
      <c r="A2170" s="134">
        <v>45877</v>
      </c>
      <c r="B2170" s="228">
        <v>638357.76000000001</v>
      </c>
      <c r="C2170" s="135" t="s">
        <v>1602</v>
      </c>
      <c r="D2170" s="136"/>
      <c r="E2170" s="137"/>
      <c r="F2170" s="137"/>
      <c r="G2170" s="137"/>
      <c r="H2170" s="137"/>
      <c r="I2170" s="137"/>
      <c r="J2170" s="137"/>
      <c r="K2170" s="137"/>
      <c r="L2170" s="137"/>
      <c r="M2170" s="137"/>
      <c r="N2170" s="137"/>
      <c r="O2170" s="137"/>
      <c r="P2170" s="137"/>
      <c r="Q2170" s="137"/>
      <c r="R2170" s="137"/>
      <c r="S2170" s="137"/>
      <c r="T2170" s="137"/>
      <c r="U2170" s="137"/>
      <c r="V2170" s="137"/>
      <c r="W2170" s="137"/>
    </row>
    <row r="2171" spans="1:23" s="138" customFormat="1" ht="14.55" customHeight="1">
      <c r="A2171" s="134">
        <v>45877</v>
      </c>
      <c r="B2171" s="228">
        <v>716250</v>
      </c>
      <c r="C2171" s="135" t="s">
        <v>1603</v>
      </c>
      <c r="D2171" s="136"/>
      <c r="E2171" s="137"/>
      <c r="F2171" s="137"/>
      <c r="G2171" s="137"/>
      <c r="H2171" s="137"/>
      <c r="I2171" s="137"/>
      <c r="J2171" s="137"/>
      <c r="K2171" s="137"/>
      <c r="L2171" s="137"/>
      <c r="M2171" s="137"/>
      <c r="N2171" s="137"/>
      <c r="O2171" s="137"/>
      <c r="P2171" s="137"/>
      <c r="Q2171" s="137"/>
      <c r="R2171" s="137"/>
      <c r="S2171" s="137"/>
      <c r="T2171" s="137"/>
      <c r="U2171" s="137"/>
      <c r="V2171" s="137"/>
      <c r="W2171" s="137"/>
    </row>
    <row r="2172" spans="1:23" s="138" customFormat="1" ht="14.55" customHeight="1">
      <c r="A2172" s="134">
        <v>45877</v>
      </c>
      <c r="B2172" s="228">
        <v>809</v>
      </c>
      <c r="C2172" s="135" t="s">
        <v>1604</v>
      </c>
      <c r="D2172" s="136"/>
      <c r="E2172" s="137"/>
      <c r="F2172" s="137"/>
      <c r="G2172" s="137"/>
      <c r="H2172" s="137"/>
      <c r="I2172" s="137"/>
      <c r="J2172" s="137"/>
      <c r="K2172" s="137"/>
      <c r="L2172" s="137"/>
      <c r="M2172" s="137"/>
      <c r="N2172" s="137"/>
      <c r="O2172" s="137"/>
      <c r="P2172" s="137"/>
      <c r="Q2172" s="137"/>
      <c r="R2172" s="137"/>
      <c r="S2172" s="137"/>
      <c r="T2172" s="137"/>
      <c r="U2172" s="137"/>
      <c r="V2172" s="137"/>
      <c r="W2172" s="137"/>
    </row>
    <row r="2173" spans="1:23" s="138" customFormat="1" ht="14.55" customHeight="1">
      <c r="A2173" s="134">
        <v>45877</v>
      </c>
      <c r="B2173" s="228">
        <v>138040</v>
      </c>
      <c r="C2173" s="135" t="s">
        <v>1603</v>
      </c>
      <c r="D2173" s="136"/>
      <c r="E2173" s="137"/>
      <c r="F2173" s="137"/>
      <c r="G2173" s="137"/>
      <c r="H2173" s="137"/>
      <c r="I2173" s="137"/>
      <c r="J2173" s="137"/>
      <c r="K2173" s="137"/>
      <c r="L2173" s="137"/>
      <c r="M2173" s="137"/>
      <c r="N2173" s="137"/>
      <c r="O2173" s="137"/>
      <c r="P2173" s="137"/>
      <c r="Q2173" s="137"/>
      <c r="R2173" s="137"/>
      <c r="S2173" s="137"/>
      <c r="T2173" s="137"/>
      <c r="U2173" s="137"/>
      <c r="V2173" s="137"/>
      <c r="W2173" s="137"/>
    </row>
    <row r="2174" spans="1:23" s="138" customFormat="1" ht="14.55" customHeight="1">
      <c r="A2174" s="134">
        <v>45877</v>
      </c>
      <c r="B2174" s="228">
        <v>1249</v>
      </c>
      <c r="C2174" s="135" t="s">
        <v>1571</v>
      </c>
      <c r="D2174" s="136"/>
      <c r="E2174" s="137"/>
      <c r="F2174" s="137"/>
      <c r="G2174" s="137"/>
      <c r="H2174" s="137"/>
      <c r="I2174" s="137"/>
      <c r="J2174" s="137"/>
      <c r="K2174" s="137"/>
      <c r="L2174" s="137"/>
      <c r="M2174" s="137"/>
      <c r="N2174" s="137"/>
      <c r="O2174" s="137"/>
      <c r="P2174" s="137"/>
      <c r="Q2174" s="137"/>
      <c r="R2174" s="137"/>
      <c r="S2174" s="137"/>
      <c r="T2174" s="137"/>
      <c r="U2174" s="137"/>
      <c r="V2174" s="137"/>
      <c r="W2174" s="137"/>
    </row>
    <row r="2175" spans="1:23" s="138" customFormat="1" ht="14.55" customHeight="1">
      <c r="A2175" s="134">
        <v>45877</v>
      </c>
      <c r="B2175" s="228">
        <v>743300</v>
      </c>
      <c r="C2175" s="1" t="s">
        <v>1605</v>
      </c>
      <c r="D2175" s="136"/>
      <c r="E2175" s="137"/>
      <c r="F2175" s="137"/>
      <c r="G2175" s="137"/>
      <c r="H2175" s="137"/>
      <c r="I2175" s="137"/>
      <c r="J2175" s="137"/>
      <c r="K2175" s="137"/>
      <c r="L2175" s="137"/>
      <c r="M2175" s="137"/>
      <c r="N2175" s="137"/>
      <c r="O2175" s="137"/>
      <c r="P2175" s="137"/>
      <c r="Q2175" s="137"/>
      <c r="R2175" s="137"/>
      <c r="S2175" s="137"/>
      <c r="T2175" s="137"/>
      <c r="U2175" s="137"/>
      <c r="V2175" s="137"/>
      <c r="W2175" s="137"/>
    </row>
    <row r="2176" spans="1:23" s="138" customFormat="1" ht="14.55" customHeight="1">
      <c r="A2176" s="134">
        <v>45877</v>
      </c>
      <c r="B2176" s="228">
        <v>33480</v>
      </c>
      <c r="C2176" s="135" t="s">
        <v>1606</v>
      </c>
      <c r="D2176" s="136"/>
      <c r="E2176" s="137"/>
      <c r="F2176" s="137"/>
      <c r="G2176" s="137"/>
      <c r="H2176" s="137"/>
      <c r="I2176" s="137"/>
      <c r="J2176" s="137"/>
      <c r="K2176" s="137"/>
      <c r="L2176" s="137"/>
      <c r="M2176" s="137"/>
      <c r="N2176" s="137"/>
      <c r="O2176" s="137"/>
      <c r="P2176" s="137"/>
      <c r="Q2176" s="137"/>
      <c r="R2176" s="137"/>
      <c r="S2176" s="137"/>
      <c r="T2176" s="137"/>
      <c r="U2176" s="137"/>
      <c r="V2176" s="137"/>
      <c r="W2176" s="137"/>
    </row>
    <row r="2177" spans="1:23" s="138" customFormat="1" ht="14.55" customHeight="1">
      <c r="A2177" s="134">
        <v>45877</v>
      </c>
      <c r="B2177" s="228">
        <v>16900</v>
      </c>
      <c r="C2177" s="135" t="s">
        <v>1607</v>
      </c>
      <c r="D2177" s="136"/>
      <c r="E2177" s="137"/>
      <c r="F2177" s="137"/>
      <c r="G2177" s="137"/>
      <c r="H2177" s="137"/>
      <c r="I2177" s="137"/>
      <c r="J2177" s="137"/>
      <c r="K2177" s="137"/>
      <c r="L2177" s="137"/>
      <c r="M2177" s="137"/>
      <c r="N2177" s="137"/>
      <c r="O2177" s="137"/>
      <c r="P2177" s="137"/>
      <c r="Q2177" s="137"/>
      <c r="R2177" s="137"/>
      <c r="S2177" s="137"/>
      <c r="T2177" s="137"/>
      <c r="U2177" s="137"/>
      <c r="V2177" s="137"/>
      <c r="W2177" s="137"/>
    </row>
    <row r="2178" spans="1:23" s="138" customFormat="1" ht="14.55" customHeight="1">
      <c r="A2178" s="134">
        <v>45877</v>
      </c>
      <c r="B2178" s="228">
        <v>1947444</v>
      </c>
      <c r="C2178" s="135" t="s">
        <v>1608</v>
      </c>
      <c r="D2178" s="136"/>
      <c r="E2178" s="137"/>
      <c r="F2178" s="137"/>
      <c r="G2178" s="137"/>
      <c r="H2178" s="137"/>
      <c r="I2178" s="137"/>
      <c r="J2178" s="137"/>
      <c r="K2178" s="137"/>
      <c r="L2178" s="137"/>
      <c r="M2178" s="137"/>
      <c r="N2178" s="137"/>
      <c r="O2178" s="137"/>
      <c r="P2178" s="137"/>
      <c r="Q2178" s="137"/>
      <c r="R2178" s="137"/>
      <c r="S2178" s="137"/>
      <c r="T2178" s="137"/>
      <c r="U2178" s="137"/>
      <c r="V2178" s="137"/>
      <c r="W2178" s="137"/>
    </row>
    <row r="2179" spans="1:23" s="138" customFormat="1" ht="14.55" customHeight="1">
      <c r="A2179" s="134">
        <v>45877</v>
      </c>
      <c r="B2179" s="228">
        <v>23000000</v>
      </c>
      <c r="C2179" s="135" t="s">
        <v>1609</v>
      </c>
      <c r="D2179" s="136"/>
      <c r="E2179" s="137"/>
      <c r="F2179" s="137"/>
      <c r="G2179" s="137"/>
      <c r="H2179" s="137"/>
      <c r="I2179" s="137"/>
      <c r="J2179" s="137"/>
      <c r="K2179" s="137"/>
      <c r="L2179" s="137"/>
      <c r="M2179" s="137"/>
      <c r="N2179" s="137"/>
      <c r="O2179" s="137"/>
      <c r="P2179" s="137"/>
      <c r="Q2179" s="137"/>
      <c r="R2179" s="137"/>
      <c r="S2179" s="137"/>
      <c r="T2179" s="137"/>
      <c r="U2179" s="137"/>
      <c r="V2179" s="137"/>
      <c r="W2179" s="137"/>
    </row>
    <row r="2180" spans="1:23" s="138" customFormat="1" ht="14.55" customHeight="1">
      <c r="A2180" s="134">
        <v>45877</v>
      </c>
      <c r="B2180" s="228">
        <v>428625.45</v>
      </c>
      <c r="C2180" s="135" t="s">
        <v>1610</v>
      </c>
      <c r="D2180" s="136"/>
      <c r="E2180" s="137"/>
      <c r="F2180" s="137"/>
      <c r="G2180" s="137"/>
      <c r="H2180" s="137"/>
      <c r="I2180" s="137"/>
      <c r="J2180" s="137"/>
      <c r="K2180" s="137"/>
      <c r="L2180" s="137"/>
      <c r="M2180" s="137"/>
      <c r="N2180" s="137"/>
      <c r="O2180" s="137"/>
      <c r="P2180" s="137"/>
      <c r="Q2180" s="137"/>
      <c r="R2180" s="137"/>
      <c r="S2180" s="137"/>
      <c r="T2180" s="137"/>
      <c r="U2180" s="137"/>
      <c r="V2180" s="137"/>
      <c r="W2180" s="137"/>
    </row>
    <row r="2181" spans="1:23" s="138" customFormat="1" ht="14.55" customHeight="1">
      <c r="A2181" s="134">
        <v>45880</v>
      </c>
      <c r="B2181" s="228">
        <v>14664.91</v>
      </c>
      <c r="C2181" s="135" t="s">
        <v>1611</v>
      </c>
      <c r="D2181" s="136"/>
      <c r="E2181" s="137"/>
      <c r="F2181" s="137"/>
      <c r="G2181" s="137"/>
      <c r="H2181" s="137"/>
      <c r="I2181" s="137"/>
      <c r="J2181" s="137"/>
      <c r="K2181" s="137"/>
      <c r="L2181" s="137"/>
      <c r="M2181" s="137"/>
      <c r="N2181" s="137"/>
      <c r="O2181" s="137"/>
      <c r="P2181" s="137"/>
      <c r="Q2181" s="137"/>
      <c r="R2181" s="137"/>
      <c r="S2181" s="137"/>
      <c r="T2181" s="137"/>
      <c r="U2181" s="137"/>
      <c r="V2181" s="137"/>
      <c r="W2181" s="137"/>
    </row>
    <row r="2182" spans="1:23" s="138" customFormat="1" ht="14.55" customHeight="1">
      <c r="A2182" s="134">
        <v>45880</v>
      </c>
      <c r="B2182" s="228">
        <v>57282</v>
      </c>
      <c r="C2182" s="135" t="s">
        <v>1612</v>
      </c>
      <c r="D2182" s="136"/>
      <c r="E2182" s="137"/>
      <c r="F2182" s="137"/>
      <c r="G2182" s="137"/>
      <c r="H2182" s="137"/>
      <c r="I2182" s="137"/>
      <c r="J2182" s="137"/>
      <c r="K2182" s="137"/>
      <c r="L2182" s="137"/>
      <c r="M2182" s="137"/>
      <c r="N2182" s="137"/>
      <c r="O2182" s="137"/>
      <c r="P2182" s="137"/>
      <c r="Q2182" s="137"/>
      <c r="R2182" s="137"/>
      <c r="S2182" s="137"/>
      <c r="T2182" s="137"/>
      <c r="U2182" s="137"/>
      <c r="V2182" s="137"/>
      <c r="W2182" s="137"/>
    </row>
    <row r="2183" spans="1:23" s="138" customFormat="1" ht="14.55" customHeight="1">
      <c r="A2183" s="134">
        <v>45880</v>
      </c>
      <c r="B2183" s="228">
        <v>452431</v>
      </c>
      <c r="C2183" s="135" t="s">
        <v>1613</v>
      </c>
      <c r="D2183" s="136"/>
      <c r="E2183" s="137"/>
      <c r="F2183" s="137"/>
      <c r="G2183" s="137"/>
      <c r="H2183" s="137"/>
      <c r="I2183" s="137"/>
      <c r="J2183" s="137"/>
      <c r="K2183" s="137"/>
      <c r="L2183" s="137"/>
      <c r="M2183" s="137"/>
      <c r="N2183" s="137"/>
      <c r="O2183" s="137"/>
      <c r="P2183" s="137"/>
      <c r="Q2183" s="137"/>
      <c r="R2183" s="137"/>
      <c r="S2183" s="137"/>
      <c r="T2183" s="137"/>
      <c r="U2183" s="137"/>
      <c r="V2183" s="137"/>
      <c r="W2183" s="137"/>
    </row>
    <row r="2184" spans="1:23" s="138" customFormat="1" ht="14.55" customHeight="1">
      <c r="A2184" s="134">
        <v>45880</v>
      </c>
      <c r="B2184" s="228">
        <v>419000</v>
      </c>
      <c r="C2184" s="135" t="s">
        <v>1614</v>
      </c>
      <c r="D2184" s="136"/>
      <c r="E2184" s="137"/>
      <c r="F2184" s="137"/>
      <c r="G2184" s="137"/>
      <c r="H2184" s="137"/>
      <c r="I2184" s="137"/>
      <c r="J2184" s="137"/>
      <c r="K2184" s="137"/>
      <c r="L2184" s="137"/>
      <c r="M2184" s="137"/>
      <c r="N2184" s="137"/>
      <c r="O2184" s="137"/>
      <c r="P2184" s="137"/>
      <c r="Q2184" s="137"/>
      <c r="R2184" s="137"/>
      <c r="S2184" s="137"/>
      <c r="T2184" s="137"/>
      <c r="U2184" s="137"/>
      <c r="V2184" s="137"/>
      <c r="W2184" s="137"/>
    </row>
    <row r="2185" spans="1:23" s="138" customFormat="1" ht="14.55" customHeight="1">
      <c r="A2185" s="134">
        <v>45880</v>
      </c>
      <c r="B2185" s="228">
        <v>300000</v>
      </c>
      <c r="C2185" s="135" t="s">
        <v>1615</v>
      </c>
      <c r="D2185" s="136"/>
      <c r="E2185" s="137"/>
      <c r="F2185" s="137"/>
      <c r="G2185" s="137"/>
      <c r="H2185" s="137"/>
      <c r="I2185" s="137"/>
      <c r="J2185" s="137"/>
      <c r="K2185" s="137"/>
      <c r="L2185" s="137"/>
      <c r="M2185" s="137"/>
      <c r="N2185" s="137"/>
      <c r="O2185" s="137"/>
      <c r="P2185" s="137"/>
      <c r="Q2185" s="137"/>
      <c r="R2185" s="137"/>
      <c r="S2185" s="137"/>
      <c r="T2185" s="137"/>
      <c r="U2185" s="137"/>
      <c r="V2185" s="137"/>
      <c r="W2185" s="137"/>
    </row>
    <row r="2186" spans="1:23" s="138" customFormat="1" ht="14.55" customHeight="1">
      <c r="A2186" s="134">
        <v>45882</v>
      </c>
      <c r="B2186" s="228">
        <v>9698</v>
      </c>
      <c r="C2186" s="135" t="s">
        <v>1616</v>
      </c>
      <c r="D2186" s="136"/>
      <c r="E2186" s="137"/>
      <c r="F2186" s="137"/>
      <c r="G2186" s="137"/>
      <c r="H2186" s="137"/>
      <c r="I2186" s="137"/>
      <c r="J2186" s="137"/>
      <c r="K2186" s="137"/>
      <c r="L2186" s="137"/>
      <c r="M2186" s="137"/>
      <c r="N2186" s="137"/>
      <c r="O2186" s="137"/>
      <c r="P2186" s="137"/>
      <c r="Q2186" s="137"/>
      <c r="R2186" s="137"/>
      <c r="S2186" s="137"/>
      <c r="T2186" s="137"/>
      <c r="U2186" s="137"/>
      <c r="V2186" s="137"/>
      <c r="W2186" s="137"/>
    </row>
    <row r="2187" spans="1:23" s="138" customFormat="1" ht="14.55" customHeight="1">
      <c r="A2187" s="134">
        <v>45882</v>
      </c>
      <c r="B2187" s="228">
        <v>4895</v>
      </c>
      <c r="C2187" s="135" t="s">
        <v>1617</v>
      </c>
      <c r="D2187" s="136"/>
      <c r="E2187" s="137"/>
      <c r="F2187" s="137"/>
      <c r="G2187" s="137"/>
      <c r="H2187" s="137"/>
      <c r="I2187" s="137"/>
      <c r="J2187" s="137"/>
      <c r="K2187" s="137"/>
      <c r="L2187" s="137"/>
      <c r="M2187" s="137"/>
      <c r="N2187" s="137"/>
      <c r="O2187" s="137"/>
      <c r="P2187" s="137"/>
      <c r="Q2187" s="137"/>
      <c r="R2187" s="137"/>
      <c r="S2187" s="137"/>
      <c r="T2187" s="137"/>
      <c r="U2187" s="137"/>
      <c r="V2187" s="137"/>
      <c r="W2187" s="137"/>
    </row>
    <row r="2188" spans="1:23" s="138" customFormat="1" ht="14.55" customHeight="1">
      <c r="A2188" s="134">
        <v>45882</v>
      </c>
      <c r="B2188" s="228">
        <v>7200</v>
      </c>
      <c r="C2188" s="135" t="s">
        <v>1618</v>
      </c>
      <c r="D2188" s="136"/>
      <c r="E2188" s="137"/>
      <c r="F2188" s="137"/>
      <c r="G2188" s="137"/>
      <c r="H2188" s="137"/>
      <c r="I2188" s="137"/>
      <c r="J2188" s="137"/>
      <c r="K2188" s="137"/>
      <c r="L2188" s="137"/>
      <c r="M2188" s="137"/>
      <c r="N2188" s="137"/>
      <c r="O2188" s="137"/>
      <c r="P2188" s="137"/>
      <c r="Q2188" s="137"/>
      <c r="R2188" s="137"/>
      <c r="S2188" s="137"/>
      <c r="T2188" s="137"/>
      <c r="U2188" s="137"/>
      <c r="V2188" s="137"/>
      <c r="W2188" s="137"/>
    </row>
    <row r="2189" spans="1:23" s="138" customFormat="1" ht="14.55" customHeight="1">
      <c r="A2189" s="134">
        <v>45882</v>
      </c>
      <c r="B2189" s="228">
        <v>52250</v>
      </c>
      <c r="C2189" s="135" t="s">
        <v>1619</v>
      </c>
      <c r="D2189" s="136"/>
      <c r="E2189" s="137"/>
      <c r="F2189" s="137"/>
      <c r="G2189" s="137"/>
      <c r="H2189" s="137"/>
      <c r="I2189" s="137"/>
      <c r="J2189" s="137"/>
      <c r="K2189" s="137"/>
      <c r="L2189" s="137"/>
      <c r="M2189" s="137"/>
      <c r="N2189" s="137"/>
      <c r="O2189" s="137"/>
      <c r="P2189" s="137"/>
      <c r="Q2189" s="137"/>
      <c r="R2189" s="137"/>
      <c r="S2189" s="137"/>
      <c r="T2189" s="137"/>
      <c r="U2189" s="137"/>
      <c r="V2189" s="137"/>
      <c r="W2189" s="137"/>
    </row>
    <row r="2190" spans="1:23" s="138" customFormat="1" ht="14.55" customHeight="1">
      <c r="A2190" s="134">
        <v>45882</v>
      </c>
      <c r="B2190" s="228">
        <v>24803</v>
      </c>
      <c r="C2190" s="135" t="s">
        <v>1620</v>
      </c>
      <c r="D2190" s="136"/>
      <c r="E2190" s="137"/>
      <c r="F2190" s="137"/>
      <c r="G2190" s="137"/>
      <c r="H2190" s="137"/>
      <c r="I2190" s="137"/>
      <c r="J2190" s="137"/>
      <c r="K2190" s="137"/>
      <c r="L2190" s="137"/>
      <c r="M2190" s="137"/>
      <c r="N2190" s="137"/>
      <c r="O2190" s="137"/>
      <c r="P2190" s="137"/>
      <c r="Q2190" s="137"/>
      <c r="R2190" s="137"/>
      <c r="S2190" s="137"/>
      <c r="T2190" s="137"/>
      <c r="U2190" s="137"/>
      <c r="V2190" s="137"/>
      <c r="W2190" s="137"/>
    </row>
    <row r="2191" spans="1:23" s="138" customFormat="1" ht="14.55" customHeight="1">
      <c r="A2191" s="134">
        <v>45882</v>
      </c>
      <c r="B2191" s="228">
        <v>348500</v>
      </c>
      <c r="C2191" s="139" t="s">
        <v>1621</v>
      </c>
      <c r="D2191" s="136"/>
      <c r="E2191" s="137"/>
      <c r="F2191" s="137"/>
      <c r="G2191" s="137"/>
      <c r="H2191" s="137"/>
      <c r="I2191" s="137"/>
      <c r="J2191" s="137"/>
      <c r="K2191" s="137"/>
      <c r="L2191" s="137"/>
      <c r="M2191" s="137"/>
      <c r="N2191" s="137"/>
      <c r="O2191" s="137"/>
      <c r="P2191" s="137"/>
      <c r="Q2191" s="137"/>
      <c r="R2191" s="137"/>
      <c r="S2191" s="137"/>
      <c r="T2191" s="137"/>
      <c r="U2191" s="137"/>
      <c r="V2191" s="137"/>
      <c r="W2191" s="137"/>
    </row>
    <row r="2192" spans="1:23" s="138" customFormat="1" ht="14.55" customHeight="1">
      <c r="A2192" s="134">
        <v>45882</v>
      </c>
      <c r="B2192" s="228">
        <v>328185</v>
      </c>
      <c r="C2192" s="139" t="s">
        <v>1622</v>
      </c>
      <c r="D2192" s="136"/>
      <c r="E2192" s="137"/>
      <c r="F2192" s="137"/>
      <c r="G2192" s="137"/>
      <c r="H2192" s="137"/>
      <c r="I2192" s="137"/>
      <c r="J2192" s="137"/>
      <c r="K2192" s="137"/>
      <c r="L2192" s="137"/>
      <c r="M2192" s="137"/>
      <c r="N2192" s="137"/>
      <c r="O2192" s="137"/>
      <c r="P2192" s="137"/>
      <c r="Q2192" s="137"/>
      <c r="R2192" s="137"/>
      <c r="S2192" s="137"/>
      <c r="T2192" s="137"/>
      <c r="U2192" s="137"/>
      <c r="V2192" s="137"/>
      <c r="W2192" s="137"/>
    </row>
    <row r="2193" spans="1:23" s="138" customFormat="1" ht="14.55" customHeight="1">
      <c r="A2193" s="134">
        <v>45882</v>
      </c>
      <c r="B2193" s="228">
        <v>828240</v>
      </c>
      <c r="C2193" s="139" t="s">
        <v>1623</v>
      </c>
      <c r="D2193" s="136"/>
      <c r="E2193" s="137"/>
      <c r="F2193" s="137"/>
      <c r="G2193" s="137"/>
      <c r="H2193" s="137"/>
      <c r="I2193" s="137"/>
      <c r="J2193" s="137"/>
      <c r="K2193" s="137"/>
      <c r="L2193" s="137"/>
      <c r="M2193" s="137"/>
      <c r="N2193" s="137"/>
      <c r="O2193" s="137"/>
      <c r="P2193" s="137"/>
      <c r="Q2193" s="137"/>
      <c r="R2193" s="137"/>
      <c r="S2193" s="137"/>
      <c r="T2193" s="137"/>
      <c r="U2193" s="137"/>
      <c r="V2193" s="137"/>
      <c r="W2193" s="137"/>
    </row>
    <row r="2194" spans="1:23" s="138" customFormat="1" ht="14.55" customHeight="1">
      <c r="A2194" s="134">
        <v>45882</v>
      </c>
      <c r="B2194" s="228">
        <v>87353</v>
      </c>
      <c r="C2194" s="135" t="s">
        <v>1624</v>
      </c>
      <c r="D2194" s="136"/>
      <c r="E2194" s="137"/>
      <c r="F2194" s="137"/>
      <c r="G2194" s="137"/>
      <c r="H2194" s="137"/>
      <c r="I2194" s="137"/>
      <c r="J2194" s="137"/>
      <c r="K2194" s="137"/>
      <c r="L2194" s="137"/>
      <c r="M2194" s="137"/>
      <c r="N2194" s="137"/>
      <c r="O2194" s="137"/>
      <c r="P2194" s="137"/>
      <c r="Q2194" s="137"/>
      <c r="R2194" s="137"/>
      <c r="S2194" s="137"/>
      <c r="T2194" s="137"/>
      <c r="U2194" s="137"/>
      <c r="V2194" s="137"/>
      <c r="W2194" s="137"/>
    </row>
    <row r="2195" spans="1:23" s="138" customFormat="1" ht="14.55" customHeight="1">
      <c r="A2195" s="134">
        <v>45882</v>
      </c>
      <c r="B2195" s="228">
        <v>86625</v>
      </c>
      <c r="C2195" s="135" t="s">
        <v>1625</v>
      </c>
      <c r="D2195" s="136"/>
      <c r="E2195" s="137"/>
      <c r="F2195" s="137"/>
      <c r="G2195" s="137"/>
      <c r="H2195" s="137"/>
      <c r="I2195" s="137"/>
      <c r="J2195" s="137"/>
      <c r="K2195" s="137"/>
      <c r="L2195" s="137"/>
      <c r="M2195" s="137"/>
      <c r="N2195" s="137"/>
      <c r="O2195" s="137"/>
      <c r="P2195" s="137"/>
      <c r="Q2195" s="137"/>
      <c r="R2195" s="137"/>
      <c r="S2195" s="137"/>
      <c r="T2195" s="137"/>
      <c r="U2195" s="137"/>
      <c r="V2195" s="137"/>
      <c r="W2195" s="137"/>
    </row>
    <row r="2196" spans="1:23" s="138" customFormat="1" ht="14.55" customHeight="1">
      <c r="A2196" s="134">
        <v>45882</v>
      </c>
      <c r="B2196" s="228">
        <v>668129.04</v>
      </c>
      <c r="C2196" s="1" t="s">
        <v>1626</v>
      </c>
      <c r="D2196" s="136"/>
      <c r="E2196" s="137"/>
      <c r="F2196" s="137"/>
      <c r="G2196" s="137"/>
      <c r="H2196" s="137"/>
      <c r="I2196" s="137"/>
      <c r="J2196" s="137"/>
      <c r="K2196" s="137"/>
      <c r="L2196" s="137"/>
      <c r="M2196" s="137"/>
      <c r="N2196" s="137"/>
      <c r="O2196" s="137"/>
      <c r="P2196" s="137"/>
      <c r="Q2196" s="137"/>
      <c r="R2196" s="137"/>
      <c r="S2196" s="137"/>
      <c r="T2196" s="137"/>
      <c r="U2196" s="137"/>
      <c r="V2196" s="137"/>
      <c r="W2196" s="137"/>
    </row>
    <row r="2197" spans="1:23" s="138" customFormat="1" ht="14.55" customHeight="1">
      <c r="A2197" s="134">
        <v>45882</v>
      </c>
      <c r="B2197" s="228">
        <v>4074084.14</v>
      </c>
      <c r="C2197" s="135" t="s">
        <v>1627</v>
      </c>
      <c r="D2197" s="136"/>
      <c r="E2197" s="137"/>
      <c r="F2197" s="137"/>
      <c r="G2197" s="137"/>
      <c r="H2197" s="137"/>
      <c r="I2197" s="137"/>
      <c r="J2197" s="137"/>
      <c r="K2197" s="137"/>
      <c r="L2197" s="137"/>
      <c r="M2197" s="137"/>
      <c r="N2197" s="137"/>
      <c r="O2197" s="137"/>
      <c r="P2197" s="137"/>
      <c r="Q2197" s="137"/>
      <c r="R2197" s="137"/>
      <c r="S2197" s="137"/>
      <c r="T2197" s="137"/>
      <c r="U2197" s="137"/>
      <c r="V2197" s="137"/>
      <c r="W2197" s="137"/>
    </row>
    <row r="2198" spans="1:23" s="138" customFormat="1" ht="14.55" customHeight="1">
      <c r="A2198" s="134">
        <v>45882</v>
      </c>
      <c r="B2198" s="228">
        <v>940</v>
      </c>
      <c r="C2198" s="135" t="s">
        <v>820</v>
      </c>
      <c r="D2198" s="136"/>
      <c r="E2198" s="137"/>
      <c r="F2198" s="137"/>
      <c r="G2198" s="137"/>
      <c r="H2198" s="137"/>
      <c r="I2198" s="137"/>
      <c r="J2198" s="137"/>
      <c r="K2198" s="137"/>
      <c r="L2198" s="137"/>
      <c r="M2198" s="137"/>
      <c r="N2198" s="137"/>
      <c r="O2198" s="137"/>
      <c r="P2198" s="137"/>
      <c r="Q2198" s="137"/>
      <c r="R2198" s="137"/>
      <c r="S2198" s="137"/>
      <c r="T2198" s="137"/>
      <c r="U2198" s="137"/>
      <c r="V2198" s="137"/>
      <c r="W2198" s="137"/>
    </row>
    <row r="2199" spans="1:23" s="138" customFormat="1" ht="14.55" customHeight="1">
      <c r="A2199" s="134">
        <v>45884</v>
      </c>
      <c r="B2199" s="228">
        <v>408000</v>
      </c>
      <c r="C2199" s="135" t="s">
        <v>634</v>
      </c>
      <c r="D2199" s="136"/>
      <c r="E2199" s="137"/>
      <c r="F2199" s="137"/>
      <c r="G2199" s="137"/>
      <c r="H2199" s="137"/>
      <c r="I2199" s="137"/>
      <c r="J2199" s="137"/>
      <c r="K2199" s="137"/>
      <c r="L2199" s="137"/>
      <c r="M2199" s="137"/>
      <c r="N2199" s="137"/>
      <c r="O2199" s="137"/>
      <c r="P2199" s="137"/>
      <c r="Q2199" s="137"/>
      <c r="R2199" s="137"/>
      <c r="S2199" s="137"/>
      <c r="T2199" s="137"/>
      <c r="U2199" s="137"/>
      <c r="V2199" s="137"/>
      <c r="W2199" s="137"/>
    </row>
    <row r="2200" spans="1:23" s="138" customFormat="1" ht="14.55" customHeight="1">
      <c r="A2200" s="134">
        <v>45884</v>
      </c>
      <c r="B2200" s="228">
        <v>100500</v>
      </c>
      <c r="C2200" s="135" t="s">
        <v>1703</v>
      </c>
      <c r="D2200" s="136"/>
      <c r="E2200" s="137"/>
      <c r="F2200" s="137"/>
      <c r="G2200" s="137"/>
      <c r="H2200" s="137"/>
      <c r="I2200" s="137"/>
      <c r="J2200" s="137"/>
      <c r="K2200" s="137"/>
      <c r="L2200" s="137"/>
      <c r="M2200" s="137"/>
      <c r="N2200" s="137"/>
      <c r="O2200" s="137"/>
      <c r="P2200" s="137"/>
      <c r="Q2200" s="137"/>
      <c r="R2200" s="137"/>
      <c r="S2200" s="137"/>
      <c r="T2200" s="137"/>
      <c r="U2200" s="137"/>
      <c r="V2200" s="137"/>
      <c r="W2200" s="137"/>
    </row>
    <row r="2201" spans="1:23" s="138" customFormat="1" ht="14.55" customHeight="1">
      <c r="A2201" s="134">
        <v>45884</v>
      </c>
      <c r="B2201" s="228">
        <v>335000</v>
      </c>
      <c r="C2201" s="135" t="s">
        <v>1587</v>
      </c>
      <c r="D2201" s="136"/>
      <c r="E2201" s="137"/>
      <c r="F2201" s="137"/>
      <c r="G2201" s="137"/>
      <c r="H2201" s="137"/>
      <c r="I2201" s="137"/>
      <c r="J2201" s="137"/>
      <c r="K2201" s="137"/>
      <c r="L2201" s="137"/>
      <c r="M2201" s="137"/>
      <c r="N2201" s="137"/>
      <c r="O2201" s="137"/>
      <c r="P2201" s="137"/>
      <c r="Q2201" s="137"/>
      <c r="R2201" s="137"/>
      <c r="S2201" s="137"/>
      <c r="T2201" s="137"/>
      <c r="U2201" s="137"/>
      <c r="V2201" s="137"/>
      <c r="W2201" s="137"/>
    </row>
    <row r="2202" spans="1:23" s="138" customFormat="1" ht="14.55" customHeight="1">
      <c r="A2202" s="134">
        <v>45887</v>
      </c>
      <c r="B2202" s="228">
        <v>36345</v>
      </c>
      <c r="C2202" s="135" t="s">
        <v>1628</v>
      </c>
      <c r="D2202" s="136"/>
      <c r="E2202" s="137"/>
      <c r="F2202" s="137"/>
      <c r="G2202" s="137"/>
      <c r="H2202" s="137"/>
      <c r="I2202" s="137"/>
      <c r="J2202" s="137"/>
      <c r="K2202" s="137"/>
      <c r="L2202" s="137"/>
      <c r="M2202" s="137"/>
      <c r="N2202" s="137"/>
      <c r="O2202" s="137"/>
      <c r="P2202" s="137"/>
      <c r="Q2202" s="137"/>
      <c r="R2202" s="137"/>
      <c r="S2202" s="137"/>
      <c r="T2202" s="137"/>
      <c r="U2202" s="137"/>
      <c r="V2202" s="137"/>
      <c r="W2202" s="137"/>
    </row>
    <row r="2203" spans="1:23" s="138" customFormat="1" ht="14.55" customHeight="1">
      <c r="A2203" s="134">
        <v>45887</v>
      </c>
      <c r="B2203" s="228">
        <v>18172.5</v>
      </c>
      <c r="C2203" s="135" t="s">
        <v>1629</v>
      </c>
      <c r="D2203" s="136"/>
      <c r="E2203" s="137"/>
      <c r="F2203" s="137"/>
      <c r="G2203" s="137"/>
      <c r="H2203" s="137"/>
      <c r="I2203" s="137"/>
      <c r="J2203" s="137"/>
      <c r="K2203" s="137"/>
      <c r="L2203" s="137"/>
      <c r="M2203" s="137"/>
      <c r="N2203" s="137"/>
      <c r="O2203" s="137"/>
      <c r="P2203" s="137"/>
      <c r="Q2203" s="137"/>
      <c r="R2203" s="137"/>
      <c r="S2203" s="137"/>
      <c r="T2203" s="137"/>
      <c r="U2203" s="137"/>
      <c r="V2203" s="137"/>
      <c r="W2203" s="137"/>
    </row>
    <row r="2204" spans="1:23" s="138" customFormat="1" ht="14.55" customHeight="1">
      <c r="A2204" s="134">
        <v>45887</v>
      </c>
      <c r="B2204" s="228">
        <v>510500.36</v>
      </c>
      <c r="C2204" s="135" t="s">
        <v>1630</v>
      </c>
      <c r="D2204" s="136"/>
      <c r="E2204" s="137"/>
      <c r="F2204" s="137"/>
      <c r="G2204" s="137"/>
      <c r="H2204" s="137"/>
      <c r="I2204" s="137"/>
      <c r="J2204" s="137"/>
      <c r="K2204" s="137"/>
      <c r="L2204" s="137"/>
      <c r="M2204" s="137"/>
      <c r="N2204" s="137"/>
      <c r="O2204" s="137"/>
      <c r="P2204" s="137"/>
      <c r="Q2204" s="137"/>
      <c r="R2204" s="137"/>
      <c r="S2204" s="137"/>
      <c r="T2204" s="137"/>
      <c r="U2204" s="137"/>
      <c r="V2204" s="137"/>
      <c r="W2204" s="137"/>
    </row>
    <row r="2205" spans="1:23" s="138" customFormat="1" ht="14.55" customHeight="1">
      <c r="A2205" s="134">
        <v>45887</v>
      </c>
      <c r="B2205" s="228">
        <v>56400</v>
      </c>
      <c r="C2205" s="135" t="s">
        <v>1580</v>
      </c>
      <c r="D2205" s="136"/>
      <c r="E2205" s="137"/>
      <c r="F2205" s="137"/>
      <c r="G2205" s="137"/>
      <c r="H2205" s="137"/>
      <c r="I2205" s="137"/>
      <c r="J2205" s="137"/>
      <c r="K2205" s="137"/>
      <c r="L2205" s="137"/>
      <c r="M2205" s="137"/>
      <c r="N2205" s="137"/>
      <c r="O2205" s="137"/>
      <c r="P2205" s="137"/>
      <c r="Q2205" s="137"/>
      <c r="R2205" s="137"/>
      <c r="S2205" s="137"/>
      <c r="T2205" s="137"/>
      <c r="U2205" s="137"/>
      <c r="V2205" s="137"/>
      <c r="W2205" s="137"/>
    </row>
    <row r="2206" spans="1:23" s="138" customFormat="1" ht="14.55" customHeight="1">
      <c r="A2206" s="134">
        <v>45887</v>
      </c>
      <c r="B2206" s="228">
        <v>9500</v>
      </c>
      <c r="C2206" s="135" t="s">
        <v>1631</v>
      </c>
      <c r="D2206" s="136"/>
      <c r="E2206" s="137"/>
      <c r="F2206" s="137"/>
      <c r="G2206" s="137"/>
      <c r="H2206" s="137"/>
      <c r="I2206" s="137"/>
      <c r="J2206" s="137"/>
      <c r="K2206" s="137"/>
      <c r="L2206" s="137"/>
      <c r="M2206" s="137"/>
      <c r="N2206" s="137"/>
      <c r="O2206" s="137"/>
      <c r="P2206" s="137"/>
      <c r="Q2206" s="137"/>
      <c r="R2206" s="137"/>
      <c r="S2206" s="137"/>
      <c r="T2206" s="137"/>
      <c r="U2206" s="137"/>
      <c r="V2206" s="137"/>
      <c r="W2206" s="137"/>
    </row>
    <row r="2207" spans="1:23" s="138" customFormat="1" ht="14.55" customHeight="1">
      <c r="A2207" s="134">
        <v>45887</v>
      </c>
      <c r="B2207" s="228">
        <v>3980</v>
      </c>
      <c r="C2207" s="135" t="s">
        <v>1632</v>
      </c>
      <c r="D2207" s="136"/>
      <c r="E2207" s="137"/>
      <c r="F2207" s="137"/>
      <c r="G2207" s="137"/>
      <c r="H2207" s="137"/>
      <c r="I2207" s="137"/>
      <c r="J2207" s="137"/>
      <c r="K2207" s="137"/>
      <c r="L2207" s="137"/>
      <c r="M2207" s="137"/>
      <c r="N2207" s="137"/>
      <c r="O2207" s="137"/>
      <c r="P2207" s="137"/>
      <c r="Q2207" s="137"/>
      <c r="R2207" s="137"/>
      <c r="S2207" s="137"/>
      <c r="T2207" s="137"/>
      <c r="U2207" s="137"/>
      <c r="V2207" s="137"/>
      <c r="W2207" s="137"/>
    </row>
    <row r="2208" spans="1:23" s="138" customFormat="1" ht="14.55" customHeight="1">
      <c r="A2208" s="134">
        <v>45887</v>
      </c>
      <c r="B2208" s="228">
        <v>5307</v>
      </c>
      <c r="C2208" s="135" t="s">
        <v>1633</v>
      </c>
      <c r="D2208" s="136"/>
      <c r="E2208" s="137"/>
      <c r="F2208" s="137"/>
      <c r="G2208" s="137"/>
      <c r="H2208" s="137"/>
      <c r="I2208" s="137"/>
      <c r="J2208" s="137"/>
      <c r="K2208" s="137"/>
      <c r="L2208" s="137"/>
      <c r="M2208" s="137"/>
      <c r="N2208" s="137"/>
      <c r="O2208" s="137"/>
      <c r="P2208" s="137"/>
      <c r="Q2208" s="137"/>
      <c r="R2208" s="137"/>
      <c r="S2208" s="137"/>
      <c r="T2208" s="137"/>
      <c r="U2208" s="137"/>
      <c r="V2208" s="137"/>
      <c r="W2208" s="137"/>
    </row>
    <row r="2209" spans="1:23" s="138" customFormat="1" ht="14.55" customHeight="1">
      <c r="A2209" s="140">
        <v>45887</v>
      </c>
      <c r="B2209" s="229">
        <v>3399921.61</v>
      </c>
      <c r="C2209" s="141" t="s">
        <v>105</v>
      </c>
      <c r="D2209" s="142"/>
      <c r="E2209" s="137"/>
      <c r="F2209" s="137"/>
      <c r="G2209" s="137"/>
      <c r="H2209" s="137"/>
      <c r="I2209" s="137"/>
      <c r="J2209" s="137"/>
      <c r="K2209" s="137"/>
      <c r="L2209" s="137"/>
      <c r="M2209" s="137"/>
      <c r="N2209" s="137"/>
      <c r="O2209" s="137"/>
      <c r="P2209" s="137"/>
      <c r="Q2209" s="137"/>
      <c r="R2209" s="137"/>
      <c r="S2209" s="137"/>
      <c r="T2209" s="137"/>
      <c r="U2209" s="137"/>
      <c r="V2209" s="137"/>
      <c r="W2209" s="137"/>
    </row>
    <row r="2210" spans="1:23" s="138" customFormat="1" ht="14.55" customHeight="1">
      <c r="A2210" s="134">
        <v>45887</v>
      </c>
      <c r="B2210" s="228">
        <v>69310</v>
      </c>
      <c r="C2210" s="135" t="s">
        <v>1634</v>
      </c>
      <c r="D2210" s="136"/>
      <c r="E2210" s="137"/>
      <c r="F2210" s="137"/>
      <c r="G2210" s="137"/>
      <c r="H2210" s="137"/>
      <c r="I2210" s="137"/>
      <c r="J2210" s="137"/>
      <c r="K2210" s="137"/>
      <c r="L2210" s="137"/>
      <c r="M2210" s="137"/>
      <c r="N2210" s="137"/>
      <c r="O2210" s="137"/>
      <c r="P2210" s="137"/>
      <c r="Q2210" s="137"/>
      <c r="R2210" s="137"/>
      <c r="S2210" s="137"/>
      <c r="T2210" s="137"/>
      <c r="U2210" s="137"/>
      <c r="V2210" s="137"/>
      <c r="W2210" s="137"/>
    </row>
    <row r="2211" spans="1:23" s="138" customFormat="1" ht="14.55" customHeight="1">
      <c r="A2211" s="134">
        <v>45889</v>
      </c>
      <c r="B2211" s="228">
        <v>500000</v>
      </c>
      <c r="C2211" s="135" t="s">
        <v>1635</v>
      </c>
      <c r="D2211" s="136"/>
      <c r="E2211" s="137"/>
      <c r="F2211" s="137"/>
      <c r="G2211" s="137"/>
      <c r="H2211" s="137"/>
      <c r="I2211" s="137"/>
      <c r="J2211" s="137"/>
      <c r="K2211" s="137"/>
      <c r="L2211" s="137"/>
      <c r="M2211" s="137"/>
      <c r="N2211" s="137"/>
      <c r="O2211" s="137"/>
      <c r="P2211" s="137"/>
      <c r="Q2211" s="137"/>
      <c r="R2211" s="137"/>
      <c r="S2211" s="137"/>
      <c r="T2211" s="137"/>
      <c r="U2211" s="137"/>
      <c r="V2211" s="137"/>
      <c r="W2211" s="137"/>
    </row>
    <row r="2212" spans="1:23" s="138" customFormat="1" ht="14.55" customHeight="1">
      <c r="A2212" s="134">
        <v>45889</v>
      </c>
      <c r="B2212" s="228">
        <v>30000</v>
      </c>
      <c r="C2212" s="135" t="s">
        <v>1636</v>
      </c>
      <c r="D2212" s="136"/>
      <c r="E2212" s="137"/>
      <c r="F2212" s="137"/>
      <c r="G2212" s="137"/>
      <c r="H2212" s="137"/>
      <c r="I2212" s="137"/>
      <c r="J2212" s="137"/>
      <c r="K2212" s="137"/>
      <c r="L2212" s="137"/>
      <c r="M2212" s="137"/>
      <c r="N2212" s="137"/>
      <c r="O2212" s="137"/>
      <c r="P2212" s="137"/>
      <c r="Q2212" s="137"/>
      <c r="R2212" s="137"/>
      <c r="S2212" s="137"/>
      <c r="T2212" s="137"/>
      <c r="U2212" s="137"/>
      <c r="V2212" s="137"/>
      <c r="W2212" s="137"/>
    </row>
    <row r="2213" spans="1:23" s="138" customFormat="1" ht="14.55" customHeight="1">
      <c r="A2213" s="134">
        <v>45889</v>
      </c>
      <c r="B2213" s="228">
        <v>569813.80000000005</v>
      </c>
      <c r="C2213" s="135" t="s">
        <v>177</v>
      </c>
      <c r="D2213" s="136"/>
      <c r="E2213" s="137"/>
      <c r="F2213" s="137"/>
      <c r="G2213" s="137"/>
      <c r="H2213" s="137"/>
      <c r="I2213" s="137"/>
      <c r="J2213" s="137"/>
      <c r="K2213" s="137"/>
      <c r="L2213" s="137"/>
      <c r="M2213" s="137"/>
      <c r="N2213" s="137"/>
      <c r="O2213" s="137"/>
      <c r="P2213" s="137"/>
      <c r="Q2213" s="137"/>
      <c r="R2213" s="137"/>
      <c r="S2213" s="137"/>
      <c r="T2213" s="137"/>
      <c r="U2213" s="137"/>
      <c r="V2213" s="137"/>
      <c r="W2213" s="137"/>
    </row>
    <row r="2214" spans="1:23" s="138" customFormat="1" ht="14.55" customHeight="1">
      <c r="A2214" s="134">
        <v>45889</v>
      </c>
      <c r="B2214" s="228">
        <v>45350</v>
      </c>
      <c r="C2214" s="135" t="s">
        <v>1637</v>
      </c>
      <c r="D2214" s="136"/>
      <c r="E2214" s="137"/>
      <c r="F2214" s="137"/>
      <c r="G2214" s="137"/>
      <c r="H2214" s="137"/>
      <c r="I2214" s="137"/>
      <c r="J2214" s="137"/>
      <c r="K2214" s="137"/>
      <c r="L2214" s="137"/>
      <c r="M2214" s="137"/>
      <c r="N2214" s="137"/>
      <c r="O2214" s="137"/>
      <c r="P2214" s="137"/>
      <c r="Q2214" s="137"/>
      <c r="R2214" s="137"/>
      <c r="S2214" s="137"/>
      <c r="T2214" s="137"/>
      <c r="U2214" s="137"/>
      <c r="V2214" s="137"/>
      <c r="W2214" s="137"/>
    </row>
    <row r="2215" spans="1:23" s="138" customFormat="1" ht="14.55" customHeight="1">
      <c r="A2215" s="134">
        <v>45889</v>
      </c>
      <c r="B2215" s="228">
        <v>18450000</v>
      </c>
      <c r="C2215" s="135" t="s">
        <v>967</v>
      </c>
      <c r="D2215" s="136"/>
      <c r="E2215" s="137"/>
      <c r="F2215" s="137"/>
      <c r="G2215" s="137"/>
      <c r="H2215" s="137"/>
      <c r="I2215" s="137"/>
      <c r="J2215" s="137"/>
      <c r="K2215" s="137"/>
      <c r="L2215" s="137"/>
      <c r="M2215" s="137"/>
      <c r="N2215" s="137"/>
      <c r="O2215" s="137"/>
      <c r="P2215" s="137"/>
      <c r="Q2215" s="137"/>
      <c r="R2215" s="137"/>
      <c r="S2215" s="137"/>
      <c r="T2215" s="137"/>
      <c r="U2215" s="137"/>
      <c r="V2215" s="137"/>
      <c r="W2215" s="137"/>
    </row>
    <row r="2216" spans="1:23" s="138" customFormat="1" ht="14.55" customHeight="1">
      <c r="A2216" s="134">
        <v>45889</v>
      </c>
      <c r="B2216" s="228">
        <v>285051.03000000003</v>
      </c>
      <c r="C2216" s="135" t="s">
        <v>1638</v>
      </c>
      <c r="D2216" s="136"/>
      <c r="E2216" s="137"/>
      <c r="F2216" s="137"/>
      <c r="G2216" s="137"/>
      <c r="H2216" s="137"/>
      <c r="I2216" s="137"/>
      <c r="J2216" s="137"/>
      <c r="K2216" s="137"/>
      <c r="L2216" s="137"/>
      <c r="M2216" s="137"/>
      <c r="N2216" s="137"/>
      <c r="O2216" s="137"/>
      <c r="P2216" s="137"/>
      <c r="Q2216" s="137"/>
      <c r="R2216" s="137"/>
      <c r="S2216" s="137"/>
      <c r="T2216" s="137"/>
      <c r="U2216" s="137"/>
      <c r="V2216" s="137"/>
      <c r="W2216" s="137"/>
    </row>
    <row r="2217" spans="1:23" s="138" customFormat="1" ht="14.55" customHeight="1">
      <c r="A2217" s="134">
        <v>45889</v>
      </c>
      <c r="B2217" s="228">
        <v>510085</v>
      </c>
      <c r="C2217" s="139" t="s">
        <v>1639</v>
      </c>
      <c r="D2217" s="136"/>
      <c r="E2217" s="137"/>
      <c r="F2217" s="137"/>
      <c r="G2217" s="137"/>
      <c r="H2217" s="137"/>
      <c r="I2217" s="137"/>
      <c r="J2217" s="137"/>
      <c r="K2217" s="137"/>
      <c r="L2217" s="137"/>
      <c r="M2217" s="137"/>
      <c r="N2217" s="137"/>
      <c r="O2217" s="137"/>
      <c r="P2217" s="137"/>
      <c r="Q2217" s="137"/>
      <c r="R2217" s="137"/>
      <c r="S2217" s="137"/>
      <c r="T2217" s="137"/>
      <c r="U2217" s="137"/>
      <c r="V2217" s="137"/>
      <c r="W2217" s="137"/>
    </row>
    <row r="2218" spans="1:23" s="138" customFormat="1" ht="14.55" customHeight="1">
      <c r="A2218" s="134">
        <v>45889</v>
      </c>
      <c r="B2218" s="228">
        <v>53890</v>
      </c>
      <c r="C2218" s="139" t="s">
        <v>1640</v>
      </c>
      <c r="D2218" s="136"/>
      <c r="E2218" s="137"/>
      <c r="F2218" s="137"/>
      <c r="G2218" s="137"/>
      <c r="H2218" s="137"/>
      <c r="I2218" s="137"/>
      <c r="J2218" s="137"/>
      <c r="K2218" s="137"/>
      <c r="L2218" s="137"/>
      <c r="M2218" s="137"/>
      <c r="N2218" s="137"/>
      <c r="O2218" s="137"/>
      <c r="P2218" s="137"/>
      <c r="Q2218" s="137"/>
      <c r="R2218" s="137"/>
      <c r="S2218" s="137"/>
      <c r="T2218" s="137"/>
      <c r="U2218" s="137"/>
      <c r="V2218" s="137"/>
      <c r="W2218" s="137"/>
    </row>
    <row r="2219" spans="1:23" s="138" customFormat="1" ht="14.55" customHeight="1">
      <c r="A2219" s="134">
        <v>45889</v>
      </c>
      <c r="B2219" s="228">
        <v>400010</v>
      </c>
      <c r="C2219" s="139" t="s">
        <v>1641</v>
      </c>
      <c r="D2219" s="136"/>
      <c r="E2219" s="137"/>
      <c r="F2219" s="137"/>
      <c r="G2219" s="137"/>
      <c r="H2219" s="137"/>
      <c r="I2219" s="137"/>
      <c r="J2219" s="137"/>
      <c r="K2219" s="137"/>
      <c r="L2219" s="137"/>
      <c r="M2219" s="137"/>
      <c r="N2219" s="137"/>
      <c r="O2219" s="137"/>
      <c r="P2219" s="137"/>
      <c r="Q2219" s="137"/>
      <c r="R2219" s="137"/>
      <c r="S2219" s="137"/>
      <c r="T2219" s="137"/>
      <c r="U2219" s="137"/>
      <c r="V2219" s="137"/>
      <c r="W2219" s="137"/>
    </row>
    <row r="2220" spans="1:23" s="138" customFormat="1" ht="14.55" customHeight="1">
      <c r="A2220" s="134">
        <v>45889</v>
      </c>
      <c r="B2220" s="228">
        <v>334220</v>
      </c>
      <c r="C2220" s="139" t="s">
        <v>1642</v>
      </c>
      <c r="D2220" s="136"/>
      <c r="E2220" s="137"/>
      <c r="F2220" s="137"/>
      <c r="G2220" s="137"/>
      <c r="H2220" s="137"/>
      <c r="I2220" s="137"/>
      <c r="J2220" s="137"/>
      <c r="K2220" s="137"/>
      <c r="L2220" s="137"/>
      <c r="M2220" s="137"/>
      <c r="N2220" s="137"/>
      <c r="O2220" s="137"/>
      <c r="P2220" s="137"/>
      <c r="Q2220" s="137"/>
      <c r="R2220" s="137"/>
      <c r="S2220" s="137"/>
      <c r="T2220" s="137"/>
      <c r="U2220" s="137"/>
      <c r="V2220" s="137"/>
      <c r="W2220" s="137"/>
    </row>
    <row r="2221" spans="1:23" s="138" customFormat="1" ht="14.55" customHeight="1">
      <c r="A2221" s="134">
        <v>45889</v>
      </c>
      <c r="B2221" s="228">
        <v>15600</v>
      </c>
      <c r="C2221" s="135" t="s">
        <v>1643</v>
      </c>
      <c r="D2221" s="136"/>
      <c r="E2221" s="137"/>
      <c r="F2221" s="137"/>
      <c r="G2221" s="137"/>
      <c r="H2221" s="137"/>
      <c r="I2221" s="137"/>
      <c r="J2221" s="137"/>
      <c r="K2221" s="137"/>
      <c r="L2221" s="137"/>
      <c r="M2221" s="137"/>
      <c r="N2221" s="137"/>
      <c r="O2221" s="137"/>
      <c r="P2221" s="137"/>
      <c r="Q2221" s="137"/>
      <c r="R2221" s="137"/>
      <c r="S2221" s="137"/>
      <c r="T2221" s="137"/>
      <c r="U2221" s="137"/>
      <c r="V2221" s="137"/>
      <c r="W2221" s="137"/>
    </row>
    <row r="2222" spans="1:23" s="138" customFormat="1" ht="14.55" customHeight="1">
      <c r="A2222" s="134">
        <v>45891</v>
      </c>
      <c r="B2222" s="228">
        <v>10740000</v>
      </c>
      <c r="C2222" s="135" t="s">
        <v>1644</v>
      </c>
      <c r="D2222" s="136"/>
      <c r="E2222" s="137"/>
      <c r="F2222" s="137"/>
      <c r="G2222" s="137"/>
      <c r="H2222" s="137"/>
      <c r="I2222" s="137"/>
      <c r="J2222" s="137"/>
      <c r="K2222" s="137"/>
      <c r="L2222" s="137"/>
      <c r="M2222" s="137"/>
      <c r="N2222" s="137"/>
      <c r="O2222" s="137"/>
      <c r="P2222" s="137"/>
      <c r="Q2222" s="137"/>
      <c r="R2222" s="137"/>
      <c r="S2222" s="137"/>
      <c r="T2222" s="137"/>
      <c r="U2222" s="137"/>
      <c r="V2222" s="137"/>
      <c r="W2222" s="137"/>
    </row>
    <row r="2223" spans="1:23" s="138" customFormat="1" ht="14.55" customHeight="1">
      <c r="A2223" s="134">
        <v>45891</v>
      </c>
      <c r="B2223" s="228">
        <v>234222</v>
      </c>
      <c r="C2223" s="135" t="s">
        <v>911</v>
      </c>
      <c r="D2223" s="136"/>
      <c r="E2223" s="137"/>
      <c r="F2223" s="137"/>
      <c r="G2223" s="137"/>
      <c r="H2223" s="137"/>
      <c r="I2223" s="137"/>
      <c r="J2223" s="137"/>
      <c r="K2223" s="137"/>
      <c r="L2223" s="137"/>
      <c r="M2223" s="137"/>
      <c r="N2223" s="137"/>
      <c r="O2223" s="137"/>
      <c r="P2223" s="137"/>
      <c r="Q2223" s="137"/>
      <c r="R2223" s="137"/>
      <c r="S2223" s="137"/>
      <c r="T2223" s="137"/>
      <c r="U2223" s="137"/>
      <c r="V2223" s="137"/>
      <c r="W2223" s="137"/>
    </row>
    <row r="2224" spans="1:23" s="138" customFormat="1" ht="14.55" customHeight="1">
      <c r="A2224" s="134">
        <v>45891</v>
      </c>
      <c r="B2224" s="228">
        <v>17231.900000000001</v>
      </c>
      <c r="C2224" s="135" t="s">
        <v>789</v>
      </c>
      <c r="D2224" s="136"/>
      <c r="E2224" s="137"/>
      <c r="F2224" s="137"/>
      <c r="G2224" s="137"/>
      <c r="H2224" s="137"/>
      <c r="I2224" s="137"/>
      <c r="J2224" s="137"/>
      <c r="K2224" s="137"/>
      <c r="L2224" s="137"/>
      <c r="M2224" s="137"/>
      <c r="N2224" s="137"/>
      <c r="O2224" s="137"/>
      <c r="P2224" s="137"/>
      <c r="Q2224" s="137"/>
      <c r="R2224" s="137"/>
      <c r="S2224" s="137"/>
      <c r="T2224" s="137"/>
      <c r="U2224" s="137"/>
      <c r="V2224" s="137"/>
      <c r="W2224" s="137"/>
    </row>
    <row r="2225" spans="1:23" s="138" customFormat="1" ht="14.55" customHeight="1">
      <c r="A2225" s="134">
        <v>45891</v>
      </c>
      <c r="B2225" s="228">
        <v>400000</v>
      </c>
      <c r="C2225" s="135" t="s">
        <v>911</v>
      </c>
      <c r="D2225" s="136"/>
      <c r="E2225" s="137"/>
      <c r="F2225" s="137"/>
      <c r="G2225" s="137"/>
      <c r="H2225" s="137"/>
      <c r="I2225" s="137"/>
      <c r="J2225" s="137"/>
      <c r="K2225" s="137"/>
      <c r="L2225" s="137"/>
      <c r="M2225" s="137"/>
      <c r="N2225" s="137"/>
      <c r="O2225" s="137"/>
      <c r="P2225" s="137"/>
      <c r="Q2225" s="137"/>
      <c r="R2225" s="137"/>
      <c r="S2225" s="137"/>
      <c r="T2225" s="137"/>
      <c r="U2225" s="137"/>
      <c r="V2225" s="137"/>
      <c r="W2225" s="137"/>
    </row>
    <row r="2226" spans="1:23" s="138" customFormat="1" ht="14.55" customHeight="1">
      <c r="A2226" s="134">
        <v>45891</v>
      </c>
      <c r="B2226" s="228">
        <v>266111.99</v>
      </c>
      <c r="C2226" s="135" t="s">
        <v>1645</v>
      </c>
      <c r="D2226" s="136"/>
      <c r="E2226" s="137"/>
      <c r="F2226" s="137"/>
      <c r="G2226" s="137"/>
      <c r="H2226" s="137"/>
      <c r="I2226" s="137"/>
      <c r="J2226" s="137"/>
      <c r="K2226" s="137"/>
      <c r="L2226" s="137"/>
      <c r="M2226" s="137"/>
      <c r="N2226" s="137"/>
      <c r="O2226" s="137"/>
      <c r="P2226" s="137"/>
      <c r="Q2226" s="137"/>
      <c r="R2226" s="137"/>
      <c r="S2226" s="137"/>
      <c r="T2226" s="137"/>
      <c r="U2226" s="137"/>
      <c r="V2226" s="137"/>
      <c r="W2226" s="137"/>
    </row>
    <row r="2227" spans="1:23" s="138" customFormat="1" ht="14.55" customHeight="1">
      <c r="A2227" s="134">
        <v>45891</v>
      </c>
      <c r="B2227" s="228">
        <v>205042.02</v>
      </c>
      <c r="C2227" s="135" t="s">
        <v>775</v>
      </c>
      <c r="D2227" s="136"/>
      <c r="E2227" s="137"/>
      <c r="F2227" s="137"/>
      <c r="G2227" s="137"/>
      <c r="H2227" s="137"/>
      <c r="I2227" s="137"/>
      <c r="J2227" s="137"/>
      <c r="K2227" s="137"/>
      <c r="L2227" s="137"/>
      <c r="M2227" s="137"/>
      <c r="N2227" s="137"/>
      <c r="O2227" s="137"/>
      <c r="P2227" s="137"/>
      <c r="Q2227" s="137"/>
      <c r="R2227" s="137"/>
      <c r="S2227" s="137"/>
      <c r="T2227" s="137"/>
      <c r="U2227" s="137"/>
      <c r="V2227" s="137"/>
      <c r="W2227" s="137"/>
    </row>
    <row r="2228" spans="1:23" s="138" customFormat="1" ht="14.55" customHeight="1">
      <c r="A2228" s="134">
        <v>45891</v>
      </c>
      <c r="B2228" s="228">
        <v>176000</v>
      </c>
      <c r="C2228" s="135" t="s">
        <v>1646</v>
      </c>
      <c r="D2228" s="136"/>
      <c r="E2228" s="137"/>
      <c r="F2228" s="137"/>
      <c r="G2228" s="137"/>
      <c r="H2228" s="137"/>
      <c r="I2228" s="137"/>
      <c r="J2228" s="137"/>
      <c r="K2228" s="137"/>
      <c r="L2228" s="137"/>
      <c r="M2228" s="137"/>
      <c r="N2228" s="137"/>
      <c r="O2228" s="137"/>
      <c r="P2228" s="137"/>
      <c r="Q2228" s="137"/>
      <c r="R2228" s="137"/>
      <c r="S2228" s="137"/>
      <c r="T2228" s="137"/>
      <c r="U2228" s="137"/>
      <c r="V2228" s="137"/>
      <c r="W2228" s="137"/>
    </row>
    <row r="2229" spans="1:23" s="138" customFormat="1" ht="14.55" customHeight="1">
      <c r="A2229" s="134">
        <v>45891</v>
      </c>
      <c r="B2229" s="228">
        <v>34173.370000000003</v>
      </c>
      <c r="C2229" s="135" t="s">
        <v>177</v>
      </c>
      <c r="D2229" s="136"/>
      <c r="E2229" s="137"/>
      <c r="F2229" s="137"/>
      <c r="G2229" s="137"/>
      <c r="H2229" s="137"/>
      <c r="I2229" s="137"/>
      <c r="J2229" s="137"/>
      <c r="K2229" s="137"/>
      <c r="L2229" s="137"/>
      <c r="M2229" s="137"/>
      <c r="N2229" s="137"/>
      <c r="O2229" s="137"/>
      <c r="P2229" s="137"/>
      <c r="Q2229" s="137"/>
      <c r="R2229" s="137"/>
      <c r="S2229" s="137"/>
      <c r="T2229" s="137"/>
      <c r="U2229" s="137"/>
      <c r="V2229" s="137"/>
      <c r="W2229" s="137"/>
    </row>
    <row r="2230" spans="1:23" s="138" customFormat="1" ht="14.55" customHeight="1">
      <c r="A2230" s="134">
        <v>45891</v>
      </c>
      <c r="B2230" s="228">
        <v>1660</v>
      </c>
      <c r="C2230" s="135" t="s">
        <v>1574</v>
      </c>
      <c r="D2230" s="136"/>
      <c r="E2230" s="137"/>
      <c r="F2230" s="137"/>
      <c r="G2230" s="137"/>
      <c r="H2230" s="137"/>
      <c r="I2230" s="137"/>
      <c r="J2230" s="137"/>
      <c r="K2230" s="137"/>
      <c r="L2230" s="137"/>
      <c r="M2230" s="137"/>
      <c r="N2230" s="137"/>
      <c r="O2230" s="137"/>
      <c r="P2230" s="137"/>
      <c r="Q2230" s="137"/>
      <c r="R2230" s="137"/>
      <c r="S2230" s="137"/>
      <c r="T2230" s="137"/>
      <c r="U2230" s="137"/>
      <c r="V2230" s="137"/>
      <c r="W2230" s="137"/>
    </row>
    <row r="2231" spans="1:23" s="138" customFormat="1" ht="14.55" customHeight="1">
      <c r="A2231" s="134">
        <v>45891</v>
      </c>
      <c r="B2231" s="228">
        <v>387200</v>
      </c>
      <c r="C2231" s="135" t="s">
        <v>573</v>
      </c>
      <c r="D2231" s="136"/>
      <c r="E2231" s="137"/>
      <c r="F2231" s="137"/>
      <c r="G2231" s="137"/>
      <c r="H2231" s="137"/>
      <c r="I2231" s="137"/>
      <c r="J2231" s="137"/>
      <c r="K2231" s="137"/>
      <c r="L2231" s="137"/>
      <c r="M2231" s="137"/>
      <c r="N2231" s="137"/>
      <c r="O2231" s="137"/>
      <c r="P2231" s="137"/>
      <c r="Q2231" s="137"/>
      <c r="R2231" s="137"/>
      <c r="S2231" s="137"/>
      <c r="T2231" s="137"/>
      <c r="U2231" s="137"/>
      <c r="V2231" s="137"/>
      <c r="W2231" s="137"/>
    </row>
    <row r="2232" spans="1:23" s="138" customFormat="1" ht="14.55" customHeight="1">
      <c r="A2232" s="134">
        <v>45891</v>
      </c>
      <c r="B2232" s="228">
        <v>68346.740000000005</v>
      </c>
      <c r="C2232" s="135" t="s">
        <v>775</v>
      </c>
      <c r="D2232" s="136"/>
      <c r="E2232" s="137"/>
      <c r="F2232" s="137"/>
      <c r="G2232" s="137"/>
      <c r="H2232" s="137"/>
      <c r="I2232" s="137"/>
      <c r="J2232" s="137"/>
      <c r="K2232" s="137"/>
      <c r="L2232" s="137"/>
      <c r="M2232" s="137"/>
      <c r="N2232" s="137"/>
      <c r="O2232" s="137"/>
      <c r="P2232" s="137"/>
      <c r="Q2232" s="137"/>
      <c r="R2232" s="137"/>
      <c r="S2232" s="137"/>
      <c r="T2232" s="137"/>
      <c r="U2232" s="137"/>
      <c r="V2232" s="137"/>
      <c r="W2232" s="137"/>
    </row>
    <row r="2233" spans="1:23" s="138" customFormat="1" ht="14.55" customHeight="1">
      <c r="A2233" s="134">
        <v>45891</v>
      </c>
      <c r="B2233" s="228">
        <v>6000</v>
      </c>
      <c r="C2233" s="135" t="s">
        <v>1574</v>
      </c>
      <c r="D2233" s="136"/>
      <c r="E2233" s="137"/>
      <c r="F2233" s="137"/>
      <c r="G2233" s="137"/>
      <c r="H2233" s="137"/>
      <c r="I2233" s="137"/>
      <c r="J2233" s="137"/>
      <c r="K2233" s="137"/>
      <c r="L2233" s="137"/>
      <c r="M2233" s="137"/>
      <c r="N2233" s="137"/>
      <c r="O2233" s="137"/>
      <c r="P2233" s="137"/>
      <c r="Q2233" s="137"/>
      <c r="R2233" s="137"/>
      <c r="S2233" s="137"/>
      <c r="T2233" s="137"/>
      <c r="U2233" s="137"/>
      <c r="V2233" s="137"/>
      <c r="W2233" s="137"/>
    </row>
    <row r="2234" spans="1:23" s="138" customFormat="1" ht="14.55" customHeight="1">
      <c r="A2234" s="134">
        <v>45891</v>
      </c>
      <c r="B2234" s="228">
        <v>1129</v>
      </c>
      <c r="C2234" s="135" t="s">
        <v>1574</v>
      </c>
      <c r="D2234" s="136"/>
      <c r="E2234" s="137"/>
      <c r="F2234" s="137"/>
      <c r="G2234" s="137"/>
      <c r="H2234" s="137"/>
      <c r="I2234" s="137"/>
      <c r="J2234" s="137"/>
      <c r="K2234" s="137"/>
      <c r="L2234" s="137"/>
      <c r="M2234" s="137"/>
      <c r="N2234" s="137"/>
      <c r="O2234" s="137"/>
      <c r="P2234" s="137"/>
      <c r="Q2234" s="137"/>
      <c r="R2234" s="137"/>
      <c r="S2234" s="137"/>
      <c r="T2234" s="137"/>
      <c r="U2234" s="137"/>
      <c r="V2234" s="137"/>
      <c r="W2234" s="137"/>
    </row>
    <row r="2235" spans="1:23" s="138" customFormat="1" ht="14.55" customHeight="1">
      <c r="A2235" s="134">
        <v>45891</v>
      </c>
      <c r="B2235" s="228">
        <v>124657.5</v>
      </c>
      <c r="C2235" s="135" t="s">
        <v>472</v>
      </c>
      <c r="D2235" s="136"/>
      <c r="E2235" s="137"/>
      <c r="F2235" s="137"/>
      <c r="G2235" s="137"/>
      <c r="H2235" s="137"/>
      <c r="I2235" s="137"/>
      <c r="J2235" s="137"/>
      <c r="K2235" s="137"/>
      <c r="L2235" s="137"/>
      <c r="M2235" s="137"/>
      <c r="N2235" s="137"/>
      <c r="O2235" s="137"/>
      <c r="P2235" s="137"/>
      <c r="Q2235" s="137"/>
      <c r="R2235" s="137"/>
      <c r="S2235" s="137"/>
      <c r="T2235" s="137"/>
      <c r="U2235" s="137"/>
      <c r="V2235" s="137"/>
      <c r="W2235" s="137"/>
    </row>
    <row r="2236" spans="1:23" s="138" customFormat="1" ht="14.55" customHeight="1">
      <c r="A2236" s="134">
        <v>45891</v>
      </c>
      <c r="B2236" s="228">
        <v>395218.84</v>
      </c>
      <c r="C2236" s="135" t="s">
        <v>1647</v>
      </c>
      <c r="D2236" s="136"/>
      <c r="E2236" s="137"/>
      <c r="F2236" s="137"/>
      <c r="G2236" s="137"/>
      <c r="H2236" s="137"/>
      <c r="I2236" s="137"/>
      <c r="J2236" s="137"/>
      <c r="K2236" s="137"/>
      <c r="L2236" s="137"/>
      <c r="M2236" s="137"/>
      <c r="N2236" s="137"/>
      <c r="O2236" s="137"/>
      <c r="P2236" s="137"/>
      <c r="Q2236" s="137"/>
      <c r="R2236" s="137"/>
      <c r="S2236" s="137"/>
      <c r="T2236" s="137"/>
      <c r="U2236" s="137"/>
      <c r="V2236" s="137"/>
      <c r="W2236" s="137"/>
    </row>
    <row r="2237" spans="1:23" s="138" customFormat="1" ht="14.55" customHeight="1">
      <c r="A2237" s="134">
        <v>45891</v>
      </c>
      <c r="B2237" s="228">
        <v>33600</v>
      </c>
      <c r="C2237" s="135" t="s">
        <v>405</v>
      </c>
      <c r="D2237" s="136"/>
      <c r="E2237" s="137"/>
      <c r="F2237" s="137"/>
      <c r="G2237" s="137"/>
      <c r="H2237" s="137"/>
      <c r="I2237" s="137"/>
      <c r="J2237" s="137"/>
      <c r="K2237" s="137"/>
      <c r="L2237" s="137"/>
      <c r="M2237" s="137"/>
      <c r="N2237" s="137"/>
      <c r="O2237" s="137"/>
      <c r="P2237" s="137"/>
      <c r="Q2237" s="137"/>
      <c r="R2237" s="137"/>
      <c r="S2237" s="137"/>
      <c r="T2237" s="137"/>
      <c r="U2237" s="137"/>
      <c r="V2237" s="137"/>
      <c r="W2237" s="137"/>
    </row>
    <row r="2238" spans="1:23" s="138" customFormat="1" ht="14.55" customHeight="1">
      <c r="A2238" s="134">
        <v>45891</v>
      </c>
      <c r="B2238" s="228">
        <v>33600</v>
      </c>
      <c r="C2238" s="135" t="s">
        <v>405</v>
      </c>
      <c r="D2238" s="136"/>
      <c r="E2238" s="137"/>
      <c r="F2238" s="137"/>
      <c r="G2238" s="137"/>
      <c r="H2238" s="137"/>
      <c r="I2238" s="137"/>
      <c r="J2238" s="137"/>
      <c r="K2238" s="137"/>
      <c r="L2238" s="137"/>
      <c r="M2238" s="137"/>
      <c r="N2238" s="137"/>
      <c r="O2238" s="137"/>
      <c r="P2238" s="137"/>
      <c r="Q2238" s="137"/>
      <c r="R2238" s="137"/>
      <c r="S2238" s="137"/>
      <c r="T2238" s="137"/>
      <c r="U2238" s="137"/>
      <c r="V2238" s="137"/>
      <c r="W2238" s="137"/>
    </row>
    <row r="2239" spans="1:23" s="138" customFormat="1" ht="14.55" customHeight="1">
      <c r="A2239" s="134">
        <v>45891</v>
      </c>
      <c r="B2239" s="228">
        <v>58850</v>
      </c>
      <c r="C2239" s="135" t="s">
        <v>451</v>
      </c>
      <c r="D2239" s="136"/>
      <c r="E2239" s="137"/>
      <c r="F2239" s="137"/>
      <c r="G2239" s="137"/>
      <c r="H2239" s="137"/>
      <c r="I2239" s="137"/>
      <c r="J2239" s="137"/>
      <c r="K2239" s="137"/>
      <c r="L2239" s="137"/>
      <c r="M2239" s="137"/>
      <c r="N2239" s="137"/>
      <c r="O2239" s="137"/>
      <c r="P2239" s="137"/>
      <c r="Q2239" s="137"/>
      <c r="R2239" s="137"/>
      <c r="S2239" s="137"/>
      <c r="T2239" s="137"/>
      <c r="U2239" s="137"/>
      <c r="V2239" s="137"/>
      <c r="W2239" s="137"/>
    </row>
    <row r="2240" spans="1:23" s="138" customFormat="1" ht="14.55" customHeight="1">
      <c r="A2240" s="134">
        <v>45891</v>
      </c>
      <c r="B2240" s="228">
        <v>102000</v>
      </c>
      <c r="C2240" s="135" t="s">
        <v>634</v>
      </c>
      <c r="D2240" s="136"/>
      <c r="E2240" s="137"/>
      <c r="F2240" s="137"/>
      <c r="G2240" s="137"/>
      <c r="H2240" s="137"/>
      <c r="I2240" s="137"/>
      <c r="J2240" s="137"/>
      <c r="K2240" s="137"/>
      <c r="L2240" s="137"/>
      <c r="M2240" s="137"/>
      <c r="N2240" s="137"/>
      <c r="O2240" s="137"/>
      <c r="P2240" s="137"/>
      <c r="Q2240" s="137"/>
      <c r="R2240" s="137"/>
      <c r="S2240" s="137"/>
      <c r="T2240" s="137"/>
      <c r="U2240" s="137"/>
      <c r="V2240" s="137"/>
      <c r="W2240" s="137"/>
    </row>
    <row r="2241" spans="1:23" s="138" customFormat="1" ht="14.55" customHeight="1">
      <c r="A2241" s="134">
        <v>45891</v>
      </c>
      <c r="B2241" s="228">
        <v>32000</v>
      </c>
      <c r="C2241" s="135" t="s">
        <v>1574</v>
      </c>
      <c r="D2241" s="136"/>
      <c r="E2241" s="137"/>
      <c r="F2241" s="137"/>
      <c r="G2241" s="137"/>
      <c r="H2241" s="137"/>
      <c r="I2241" s="137"/>
      <c r="J2241" s="137"/>
      <c r="K2241" s="137"/>
      <c r="L2241" s="137"/>
      <c r="M2241" s="137"/>
      <c r="N2241" s="137"/>
      <c r="O2241" s="137"/>
      <c r="P2241" s="137"/>
      <c r="Q2241" s="137"/>
      <c r="R2241" s="137"/>
      <c r="S2241" s="137"/>
      <c r="T2241" s="137"/>
      <c r="U2241" s="137"/>
      <c r="V2241" s="137"/>
      <c r="W2241" s="137"/>
    </row>
    <row r="2242" spans="1:23" s="138" customFormat="1" ht="14.55" customHeight="1">
      <c r="A2242" s="134">
        <v>45891</v>
      </c>
      <c r="B2242" s="228">
        <v>70350</v>
      </c>
      <c r="C2242" s="135" t="s">
        <v>342</v>
      </c>
      <c r="D2242" s="136"/>
      <c r="E2242" s="137"/>
      <c r="F2242" s="137"/>
      <c r="G2242" s="137"/>
      <c r="H2242" s="137"/>
      <c r="I2242" s="137"/>
      <c r="J2242" s="137"/>
      <c r="K2242" s="137"/>
      <c r="L2242" s="137"/>
      <c r="M2242" s="137"/>
      <c r="N2242" s="137"/>
      <c r="O2242" s="137"/>
      <c r="P2242" s="137"/>
      <c r="Q2242" s="137"/>
      <c r="R2242" s="137"/>
      <c r="S2242" s="137"/>
      <c r="T2242" s="137"/>
      <c r="U2242" s="137"/>
      <c r="V2242" s="137"/>
      <c r="W2242" s="137"/>
    </row>
    <row r="2243" spans="1:23" s="138" customFormat="1" ht="14.55" customHeight="1">
      <c r="A2243" s="134">
        <v>45891</v>
      </c>
      <c r="B2243" s="228">
        <v>2108445</v>
      </c>
      <c r="C2243" s="1" t="s">
        <v>1648</v>
      </c>
      <c r="D2243" s="136"/>
      <c r="E2243" s="137"/>
      <c r="F2243" s="137"/>
      <c r="G2243" s="137"/>
      <c r="H2243" s="137"/>
      <c r="I2243" s="137"/>
      <c r="J2243" s="137"/>
      <c r="K2243" s="137"/>
      <c r="L2243" s="137"/>
      <c r="M2243" s="137"/>
      <c r="N2243" s="137"/>
      <c r="O2243" s="137"/>
      <c r="P2243" s="137"/>
      <c r="Q2243" s="137"/>
      <c r="R2243" s="137"/>
      <c r="S2243" s="137"/>
      <c r="T2243" s="137"/>
      <c r="U2243" s="137"/>
      <c r="V2243" s="137"/>
      <c r="W2243" s="137"/>
    </row>
    <row r="2244" spans="1:23" s="138" customFormat="1" ht="14.55" customHeight="1">
      <c r="A2244" s="134">
        <v>45891</v>
      </c>
      <c r="B2244" s="228">
        <v>42900</v>
      </c>
      <c r="C2244" s="135" t="s">
        <v>1649</v>
      </c>
      <c r="D2244" s="136"/>
      <c r="E2244" s="137"/>
      <c r="F2244" s="137"/>
      <c r="G2244" s="137"/>
      <c r="H2244" s="137"/>
      <c r="I2244" s="137"/>
      <c r="J2244" s="137"/>
      <c r="K2244" s="137"/>
      <c r="L2244" s="137"/>
      <c r="M2244" s="137"/>
      <c r="N2244" s="137"/>
      <c r="O2244" s="137"/>
      <c r="P2244" s="137"/>
      <c r="Q2244" s="137"/>
      <c r="R2244" s="137"/>
      <c r="S2244" s="137"/>
      <c r="T2244" s="137"/>
      <c r="U2244" s="137"/>
      <c r="V2244" s="137"/>
      <c r="W2244" s="137"/>
    </row>
    <row r="2245" spans="1:23" s="138" customFormat="1" ht="14.55" customHeight="1">
      <c r="A2245" s="134">
        <v>45891</v>
      </c>
      <c r="B2245" s="228">
        <v>42840</v>
      </c>
      <c r="C2245" s="135" t="s">
        <v>1650</v>
      </c>
      <c r="D2245" s="136"/>
      <c r="E2245" s="137"/>
      <c r="F2245" s="137"/>
      <c r="G2245" s="137"/>
      <c r="H2245" s="137"/>
      <c r="I2245" s="137"/>
      <c r="J2245" s="137"/>
      <c r="K2245" s="137"/>
      <c r="L2245" s="137"/>
      <c r="M2245" s="137"/>
      <c r="N2245" s="137"/>
      <c r="O2245" s="137"/>
      <c r="P2245" s="137"/>
      <c r="Q2245" s="137"/>
      <c r="R2245" s="137"/>
      <c r="S2245" s="137"/>
      <c r="T2245" s="137"/>
      <c r="U2245" s="137"/>
      <c r="V2245" s="137"/>
      <c r="W2245" s="137"/>
    </row>
    <row r="2246" spans="1:23" s="138" customFormat="1" ht="14.55" customHeight="1">
      <c r="A2246" s="134">
        <v>45891</v>
      </c>
      <c r="B2246" s="228">
        <v>124573</v>
      </c>
      <c r="C2246" s="135" t="s">
        <v>1651</v>
      </c>
      <c r="D2246" s="136"/>
      <c r="E2246" s="137"/>
      <c r="F2246" s="137"/>
      <c r="G2246" s="137"/>
      <c r="H2246" s="137"/>
      <c r="I2246" s="137"/>
      <c r="J2246" s="137"/>
      <c r="K2246" s="137"/>
      <c r="L2246" s="137"/>
      <c r="M2246" s="137"/>
      <c r="N2246" s="137"/>
      <c r="O2246" s="137"/>
      <c r="P2246" s="137"/>
      <c r="Q2246" s="137"/>
      <c r="R2246" s="137"/>
      <c r="S2246" s="137"/>
      <c r="T2246" s="137"/>
      <c r="U2246" s="137"/>
      <c r="V2246" s="137"/>
      <c r="W2246" s="137"/>
    </row>
    <row r="2247" spans="1:23" s="138" customFormat="1" ht="14.55" customHeight="1">
      <c r="A2247" s="134">
        <v>45891</v>
      </c>
      <c r="B2247" s="228">
        <v>48422.22</v>
      </c>
      <c r="C2247" s="135" t="s">
        <v>1652</v>
      </c>
      <c r="D2247" s="136"/>
      <c r="E2247" s="137"/>
      <c r="F2247" s="137"/>
      <c r="G2247" s="137"/>
      <c r="H2247" s="137"/>
      <c r="I2247" s="137"/>
      <c r="J2247" s="137"/>
      <c r="K2247" s="137"/>
      <c r="L2247" s="137"/>
      <c r="M2247" s="137"/>
      <c r="N2247" s="137"/>
      <c r="O2247" s="137"/>
      <c r="P2247" s="137"/>
      <c r="Q2247" s="137"/>
      <c r="R2247" s="137"/>
      <c r="S2247" s="137"/>
      <c r="T2247" s="137"/>
      <c r="U2247" s="137"/>
      <c r="V2247" s="137"/>
      <c r="W2247" s="137"/>
    </row>
    <row r="2248" spans="1:23" s="138" customFormat="1" ht="14.55" customHeight="1">
      <c r="A2248" s="134">
        <v>45891</v>
      </c>
      <c r="B2248" s="228">
        <v>48422.22</v>
      </c>
      <c r="C2248" s="135" t="s">
        <v>1653</v>
      </c>
      <c r="D2248" s="136"/>
      <c r="E2248" s="137"/>
      <c r="F2248" s="137"/>
      <c r="G2248" s="137"/>
      <c r="H2248" s="137"/>
      <c r="I2248" s="137"/>
      <c r="J2248" s="137"/>
      <c r="K2248" s="137"/>
      <c r="L2248" s="137"/>
      <c r="M2248" s="137"/>
      <c r="N2248" s="137"/>
      <c r="O2248" s="137"/>
      <c r="P2248" s="137"/>
      <c r="Q2248" s="137"/>
      <c r="R2248" s="137"/>
      <c r="S2248" s="137"/>
      <c r="T2248" s="137"/>
      <c r="U2248" s="137"/>
      <c r="V2248" s="137"/>
      <c r="W2248" s="137"/>
    </row>
    <row r="2249" spans="1:23" s="138" customFormat="1" ht="14.55" customHeight="1">
      <c r="A2249" s="134">
        <v>45891</v>
      </c>
      <c r="B2249" s="228">
        <v>6950000</v>
      </c>
      <c r="C2249" s="141" t="s">
        <v>218</v>
      </c>
      <c r="D2249" s="136"/>
      <c r="E2249" s="137"/>
      <c r="F2249" s="137"/>
      <c r="G2249" s="137"/>
      <c r="H2249" s="137"/>
      <c r="I2249" s="137"/>
      <c r="J2249" s="137"/>
      <c r="K2249" s="137"/>
      <c r="L2249" s="137"/>
      <c r="M2249" s="137"/>
      <c r="N2249" s="137"/>
      <c r="O2249" s="137"/>
      <c r="P2249" s="137"/>
      <c r="Q2249" s="137"/>
      <c r="R2249" s="137"/>
      <c r="S2249" s="137"/>
      <c r="T2249" s="137"/>
      <c r="U2249" s="137"/>
      <c r="V2249" s="137"/>
      <c r="W2249" s="137"/>
    </row>
    <row r="2250" spans="1:23" s="138" customFormat="1" ht="14.55" customHeight="1">
      <c r="A2250" s="134">
        <v>45891</v>
      </c>
      <c r="B2250" s="228">
        <v>330650</v>
      </c>
      <c r="C2250" s="139" t="s">
        <v>1654</v>
      </c>
      <c r="D2250" s="136"/>
      <c r="E2250" s="137"/>
      <c r="F2250" s="137"/>
      <c r="G2250" s="137"/>
      <c r="H2250" s="137"/>
      <c r="I2250" s="137"/>
      <c r="J2250" s="137"/>
      <c r="K2250" s="137"/>
      <c r="L2250" s="137"/>
      <c r="M2250" s="137"/>
      <c r="N2250" s="137"/>
      <c r="O2250" s="137"/>
      <c r="P2250" s="137"/>
      <c r="Q2250" s="137"/>
      <c r="R2250" s="137"/>
      <c r="S2250" s="137"/>
      <c r="T2250" s="137"/>
      <c r="U2250" s="137"/>
      <c r="V2250" s="137"/>
      <c r="W2250" s="137"/>
    </row>
    <row r="2251" spans="1:23" s="138" customFormat="1" ht="14.55" customHeight="1">
      <c r="A2251" s="134">
        <v>45891</v>
      </c>
      <c r="B2251" s="228">
        <v>250000</v>
      </c>
      <c r="C2251" s="135" t="s">
        <v>1655</v>
      </c>
      <c r="D2251" s="136"/>
      <c r="E2251" s="137"/>
      <c r="F2251" s="137"/>
      <c r="G2251" s="137"/>
      <c r="H2251" s="137"/>
      <c r="I2251" s="137"/>
      <c r="J2251" s="137"/>
      <c r="K2251" s="137"/>
      <c r="L2251" s="137"/>
      <c r="M2251" s="137"/>
      <c r="N2251" s="137"/>
      <c r="O2251" s="137"/>
      <c r="P2251" s="137"/>
      <c r="Q2251" s="137"/>
      <c r="R2251" s="137"/>
      <c r="S2251" s="137"/>
      <c r="T2251" s="137"/>
      <c r="U2251" s="137"/>
      <c r="V2251" s="137"/>
      <c r="W2251" s="137"/>
    </row>
    <row r="2252" spans="1:23" s="138" customFormat="1" ht="14.55" customHeight="1">
      <c r="A2252" s="134">
        <v>45891</v>
      </c>
      <c r="B2252" s="228">
        <v>339915</v>
      </c>
      <c r="C2252" s="139" t="s">
        <v>1656</v>
      </c>
      <c r="D2252" s="136"/>
      <c r="E2252" s="137"/>
      <c r="F2252" s="137"/>
      <c r="G2252" s="137"/>
      <c r="H2252" s="137"/>
      <c r="I2252" s="137"/>
      <c r="J2252" s="137"/>
      <c r="K2252" s="137"/>
      <c r="L2252" s="137"/>
      <c r="M2252" s="137"/>
      <c r="N2252" s="137"/>
      <c r="O2252" s="137"/>
      <c r="P2252" s="137"/>
      <c r="Q2252" s="137"/>
      <c r="R2252" s="137"/>
      <c r="S2252" s="137"/>
      <c r="T2252" s="137"/>
      <c r="U2252" s="137"/>
      <c r="V2252" s="137"/>
      <c r="W2252" s="137"/>
    </row>
    <row r="2253" spans="1:23" s="138" customFormat="1" ht="14.55" customHeight="1">
      <c r="A2253" s="134">
        <v>45891</v>
      </c>
      <c r="B2253" s="228">
        <v>91403.87</v>
      </c>
      <c r="C2253" s="135" t="s">
        <v>1657</v>
      </c>
      <c r="D2253" s="136"/>
      <c r="E2253" s="137"/>
      <c r="F2253" s="137"/>
      <c r="G2253" s="137"/>
      <c r="H2253" s="137"/>
      <c r="I2253" s="137"/>
      <c r="J2253" s="137"/>
      <c r="K2253" s="137"/>
      <c r="L2253" s="137"/>
      <c r="M2253" s="137"/>
      <c r="N2253" s="137"/>
      <c r="O2253" s="137"/>
      <c r="P2253" s="137"/>
      <c r="Q2253" s="137"/>
      <c r="R2253" s="137"/>
      <c r="S2253" s="137"/>
      <c r="T2253" s="137"/>
      <c r="U2253" s="137"/>
      <c r="V2253" s="137"/>
      <c r="W2253" s="137"/>
    </row>
    <row r="2254" spans="1:23" s="138" customFormat="1" ht="14.55" customHeight="1">
      <c r="A2254" s="134">
        <v>45891</v>
      </c>
      <c r="B2254" s="228">
        <v>29190</v>
      </c>
      <c r="C2254" s="135" t="s">
        <v>1658</v>
      </c>
      <c r="D2254" s="136"/>
      <c r="E2254" s="137"/>
      <c r="F2254" s="137"/>
      <c r="G2254" s="137"/>
      <c r="H2254" s="137"/>
      <c r="I2254" s="137"/>
      <c r="J2254" s="137"/>
      <c r="K2254" s="137"/>
      <c r="L2254" s="137"/>
      <c r="M2254" s="137"/>
      <c r="N2254" s="137"/>
      <c r="O2254" s="137"/>
      <c r="P2254" s="137"/>
      <c r="Q2254" s="137"/>
      <c r="R2254" s="137"/>
      <c r="S2254" s="137"/>
      <c r="T2254" s="137"/>
      <c r="U2254" s="137"/>
      <c r="V2254" s="137"/>
      <c r="W2254" s="137"/>
    </row>
    <row r="2255" spans="1:23" s="138" customFormat="1" ht="14.55" customHeight="1">
      <c r="A2255" s="134">
        <v>45891</v>
      </c>
      <c r="B2255" s="228">
        <v>42200</v>
      </c>
      <c r="C2255" s="135" t="s">
        <v>1659</v>
      </c>
      <c r="D2255" s="136"/>
      <c r="E2255" s="137"/>
      <c r="F2255" s="137"/>
      <c r="G2255" s="137"/>
      <c r="H2255" s="137"/>
      <c r="I2255" s="137"/>
      <c r="J2255" s="137"/>
      <c r="K2255" s="137"/>
      <c r="L2255" s="137"/>
      <c r="M2255" s="137"/>
      <c r="N2255" s="137"/>
      <c r="O2255" s="137"/>
      <c r="P2255" s="137"/>
      <c r="Q2255" s="137"/>
      <c r="R2255" s="137"/>
      <c r="S2255" s="137"/>
      <c r="T2255" s="137"/>
      <c r="U2255" s="137"/>
      <c r="V2255" s="137"/>
      <c r="W2255" s="137"/>
    </row>
    <row r="2256" spans="1:23" s="138" customFormat="1" ht="14.55" customHeight="1">
      <c r="A2256" s="134">
        <v>45891</v>
      </c>
      <c r="B2256" s="228">
        <v>7950</v>
      </c>
      <c r="C2256" s="135" t="s">
        <v>1660</v>
      </c>
      <c r="D2256" s="136"/>
      <c r="E2256" s="137"/>
      <c r="F2256" s="137"/>
      <c r="G2256" s="137"/>
      <c r="H2256" s="137"/>
      <c r="I2256" s="137"/>
      <c r="J2256" s="137"/>
      <c r="K2256" s="137"/>
      <c r="L2256" s="137"/>
      <c r="M2256" s="137"/>
      <c r="N2256" s="137"/>
      <c r="O2256" s="137"/>
      <c r="P2256" s="137"/>
      <c r="Q2256" s="137"/>
      <c r="R2256" s="137"/>
      <c r="S2256" s="137"/>
      <c r="T2256" s="137"/>
      <c r="U2256" s="137"/>
      <c r="V2256" s="137"/>
      <c r="W2256" s="137"/>
    </row>
    <row r="2257" spans="1:23" s="138" customFormat="1" ht="14.55" customHeight="1">
      <c r="A2257" s="134">
        <v>45891</v>
      </c>
      <c r="B2257" s="228">
        <v>64540</v>
      </c>
      <c r="C2257" s="135" t="s">
        <v>1661</v>
      </c>
      <c r="D2257" s="136"/>
      <c r="E2257" s="137"/>
      <c r="F2257" s="137"/>
      <c r="G2257" s="137"/>
      <c r="H2257" s="137"/>
      <c r="I2257" s="137"/>
      <c r="J2257" s="137"/>
      <c r="K2257" s="137"/>
      <c r="L2257" s="137"/>
      <c r="M2257" s="137"/>
      <c r="N2257" s="137"/>
      <c r="O2257" s="137"/>
      <c r="P2257" s="137"/>
      <c r="Q2257" s="137"/>
      <c r="R2257" s="137"/>
      <c r="S2257" s="137"/>
      <c r="T2257" s="137"/>
      <c r="U2257" s="137"/>
      <c r="V2257" s="137"/>
      <c r="W2257" s="137"/>
    </row>
    <row r="2258" spans="1:23" s="138" customFormat="1" ht="14.55" customHeight="1">
      <c r="A2258" s="134">
        <v>45891.500011574077</v>
      </c>
      <c r="B2258" s="228">
        <v>489265.34</v>
      </c>
      <c r="C2258" s="1" t="s">
        <v>1662</v>
      </c>
      <c r="D2258" s="136"/>
      <c r="E2258" s="137"/>
      <c r="F2258" s="137"/>
      <c r="G2258" s="137"/>
      <c r="H2258" s="137"/>
      <c r="I2258" s="137"/>
      <c r="J2258" s="137"/>
      <c r="K2258" s="137"/>
      <c r="L2258" s="137"/>
      <c r="M2258" s="137"/>
      <c r="N2258" s="137"/>
      <c r="O2258" s="137"/>
      <c r="P2258" s="137"/>
      <c r="Q2258" s="137"/>
      <c r="R2258" s="137"/>
      <c r="S2258" s="137"/>
      <c r="T2258" s="137"/>
      <c r="U2258" s="137"/>
      <c r="V2258" s="137"/>
      <c r="W2258" s="137"/>
    </row>
    <row r="2259" spans="1:23" s="138" customFormat="1" ht="14.55" customHeight="1">
      <c r="A2259" s="134">
        <v>45891.500023148146</v>
      </c>
      <c r="B2259" s="228">
        <v>473310.5</v>
      </c>
      <c r="C2259" s="135" t="s">
        <v>1663</v>
      </c>
      <c r="D2259" s="136"/>
      <c r="E2259" s="137"/>
      <c r="F2259" s="137"/>
      <c r="G2259" s="137"/>
      <c r="H2259" s="137"/>
      <c r="I2259" s="137"/>
      <c r="J2259" s="137"/>
      <c r="K2259" s="137"/>
      <c r="L2259" s="137"/>
      <c r="M2259" s="137"/>
      <c r="N2259" s="137"/>
      <c r="O2259" s="137"/>
      <c r="P2259" s="137"/>
      <c r="Q2259" s="137"/>
      <c r="R2259" s="137"/>
      <c r="S2259" s="137"/>
      <c r="T2259" s="137"/>
      <c r="U2259" s="137"/>
      <c r="V2259" s="137"/>
      <c r="W2259" s="137"/>
    </row>
    <row r="2260" spans="1:23" s="138" customFormat="1" ht="14.55" customHeight="1">
      <c r="A2260" s="134">
        <v>45894</v>
      </c>
      <c r="B2260" s="228">
        <v>495830.08</v>
      </c>
      <c r="C2260" s="135" t="s">
        <v>1664</v>
      </c>
      <c r="D2260" s="136"/>
      <c r="E2260" s="137"/>
      <c r="F2260" s="137"/>
      <c r="G2260" s="137"/>
      <c r="H2260" s="137"/>
      <c r="I2260" s="137"/>
      <c r="J2260" s="137"/>
      <c r="K2260" s="137"/>
      <c r="L2260" s="137"/>
      <c r="M2260" s="137"/>
      <c r="N2260" s="137"/>
      <c r="O2260" s="137"/>
      <c r="P2260" s="137"/>
      <c r="Q2260" s="137"/>
      <c r="R2260" s="137"/>
      <c r="S2260" s="137"/>
      <c r="T2260" s="137"/>
      <c r="U2260" s="137"/>
      <c r="V2260" s="137"/>
      <c r="W2260" s="137"/>
    </row>
    <row r="2261" spans="1:23" s="138" customFormat="1" ht="14.55" customHeight="1">
      <c r="A2261" s="134">
        <v>45894</v>
      </c>
      <c r="B2261" s="228">
        <v>410253.16</v>
      </c>
      <c r="C2261" s="135" t="s">
        <v>1665</v>
      </c>
      <c r="D2261" s="136"/>
      <c r="E2261" s="137"/>
      <c r="F2261" s="137"/>
      <c r="G2261" s="137"/>
      <c r="H2261" s="137"/>
      <c r="I2261" s="137"/>
      <c r="J2261" s="137"/>
      <c r="K2261" s="137"/>
      <c r="L2261" s="137"/>
      <c r="M2261" s="137"/>
      <c r="N2261" s="137"/>
      <c r="O2261" s="137"/>
      <c r="P2261" s="137"/>
      <c r="Q2261" s="137"/>
      <c r="R2261" s="137"/>
      <c r="S2261" s="137"/>
      <c r="T2261" s="137"/>
      <c r="U2261" s="137"/>
      <c r="V2261" s="137"/>
      <c r="W2261" s="137"/>
    </row>
    <row r="2262" spans="1:23" s="138" customFormat="1" ht="14.55" customHeight="1">
      <c r="A2262" s="134">
        <v>45896</v>
      </c>
      <c r="B2262" s="228">
        <v>7511.1</v>
      </c>
      <c r="C2262" s="135" t="s">
        <v>1666</v>
      </c>
      <c r="D2262" s="136"/>
      <c r="E2262" s="137"/>
      <c r="F2262" s="137"/>
      <c r="G2262" s="137"/>
      <c r="H2262" s="137"/>
      <c r="I2262" s="137"/>
      <c r="J2262" s="137"/>
      <c r="K2262" s="137"/>
      <c r="L2262" s="137"/>
      <c r="M2262" s="137"/>
      <c r="N2262" s="137"/>
      <c r="O2262" s="137"/>
      <c r="P2262" s="137"/>
      <c r="Q2262" s="137"/>
      <c r="R2262" s="137"/>
      <c r="S2262" s="137"/>
      <c r="T2262" s="137"/>
      <c r="U2262" s="137"/>
      <c r="V2262" s="137"/>
      <c r="W2262" s="137"/>
    </row>
    <row r="2263" spans="1:23" s="138" customFormat="1" ht="14.55" customHeight="1">
      <c r="A2263" s="134">
        <v>45896</v>
      </c>
      <c r="B2263" s="228">
        <v>7000000</v>
      </c>
      <c r="C2263" s="135" t="s">
        <v>1667</v>
      </c>
      <c r="D2263" s="136"/>
      <c r="E2263" s="137"/>
      <c r="F2263" s="137"/>
      <c r="G2263" s="137"/>
      <c r="H2263" s="137"/>
      <c r="I2263" s="137"/>
      <c r="J2263" s="137"/>
      <c r="K2263" s="137"/>
      <c r="L2263" s="137"/>
      <c r="M2263" s="137"/>
      <c r="N2263" s="137"/>
      <c r="O2263" s="137"/>
      <c r="P2263" s="137"/>
      <c r="Q2263" s="137"/>
      <c r="R2263" s="137"/>
      <c r="S2263" s="137"/>
      <c r="T2263" s="137"/>
      <c r="U2263" s="137"/>
      <c r="V2263" s="137"/>
      <c r="W2263" s="137"/>
    </row>
    <row r="2264" spans="1:23" s="138" customFormat="1" ht="14.55" customHeight="1">
      <c r="A2264" s="134">
        <v>45896</v>
      </c>
      <c r="B2264" s="228">
        <v>292363.28000000003</v>
      </c>
      <c r="C2264" s="135" t="s">
        <v>1668</v>
      </c>
      <c r="D2264" s="136"/>
      <c r="E2264" s="137"/>
      <c r="F2264" s="137"/>
      <c r="G2264" s="137"/>
      <c r="H2264" s="137"/>
      <c r="I2264" s="137"/>
      <c r="J2264" s="137"/>
      <c r="K2264" s="137"/>
      <c r="L2264" s="137"/>
      <c r="M2264" s="137"/>
      <c r="N2264" s="137"/>
      <c r="O2264" s="137"/>
      <c r="P2264" s="137"/>
      <c r="Q2264" s="137"/>
      <c r="R2264" s="137"/>
      <c r="S2264" s="137"/>
      <c r="T2264" s="137"/>
      <c r="U2264" s="137"/>
      <c r="V2264" s="137"/>
      <c r="W2264" s="137"/>
    </row>
    <row r="2265" spans="1:23" s="138" customFormat="1" ht="14.55" customHeight="1">
      <c r="A2265" s="134">
        <v>45896</v>
      </c>
      <c r="B2265" s="228">
        <v>50400</v>
      </c>
      <c r="C2265" s="135" t="s">
        <v>128</v>
      </c>
      <c r="D2265" s="136"/>
      <c r="E2265" s="137"/>
      <c r="F2265" s="137"/>
      <c r="G2265" s="137"/>
      <c r="H2265" s="137"/>
      <c r="I2265" s="137"/>
      <c r="J2265" s="137"/>
      <c r="K2265" s="137"/>
      <c r="L2265" s="137"/>
      <c r="M2265" s="137"/>
      <c r="N2265" s="137"/>
      <c r="O2265" s="137"/>
      <c r="P2265" s="137"/>
      <c r="Q2265" s="137"/>
      <c r="R2265" s="137"/>
      <c r="S2265" s="137"/>
      <c r="T2265" s="137"/>
      <c r="U2265" s="137"/>
      <c r="V2265" s="137"/>
      <c r="W2265" s="137"/>
    </row>
    <row r="2266" spans="1:23" s="138" customFormat="1" ht="14.55" customHeight="1">
      <c r="A2266" s="134">
        <v>45896</v>
      </c>
      <c r="B2266" s="228">
        <v>4141875</v>
      </c>
      <c r="C2266" s="135" t="s">
        <v>1669</v>
      </c>
      <c r="D2266" s="136"/>
      <c r="E2266" s="137"/>
      <c r="F2266" s="137"/>
      <c r="G2266" s="137"/>
      <c r="H2266" s="137"/>
      <c r="I2266" s="137"/>
      <c r="J2266" s="137"/>
      <c r="K2266" s="137"/>
      <c r="L2266" s="137"/>
      <c r="M2266" s="137"/>
      <c r="N2266" s="137"/>
      <c r="O2266" s="137"/>
      <c r="P2266" s="137"/>
      <c r="Q2266" s="137"/>
      <c r="R2266" s="137"/>
      <c r="S2266" s="137"/>
      <c r="T2266" s="137"/>
      <c r="U2266" s="137"/>
      <c r="V2266" s="137"/>
      <c r="W2266" s="137"/>
    </row>
    <row r="2267" spans="1:23" s="138" customFormat="1" ht="14.55" customHeight="1">
      <c r="A2267" s="134">
        <v>45896</v>
      </c>
      <c r="B2267" s="228">
        <v>2707672.5</v>
      </c>
      <c r="C2267" s="135" t="s">
        <v>1670</v>
      </c>
      <c r="D2267" s="136"/>
      <c r="E2267" s="137"/>
      <c r="F2267" s="137"/>
      <c r="G2267" s="137"/>
      <c r="H2267" s="137"/>
      <c r="I2267" s="137"/>
      <c r="J2267" s="137"/>
      <c r="K2267" s="137"/>
      <c r="L2267" s="137"/>
      <c r="M2267" s="137"/>
      <c r="N2267" s="137"/>
      <c r="O2267" s="137"/>
      <c r="P2267" s="137"/>
      <c r="Q2267" s="137"/>
      <c r="R2267" s="137"/>
      <c r="S2267" s="137"/>
      <c r="T2267" s="137"/>
      <c r="U2267" s="137"/>
      <c r="V2267" s="137"/>
      <c r="W2267" s="137"/>
    </row>
    <row r="2268" spans="1:23" s="138" customFormat="1" ht="14.55" customHeight="1">
      <c r="A2268" s="134">
        <v>45896</v>
      </c>
      <c r="B2268" s="228">
        <v>167000</v>
      </c>
      <c r="C2268" s="135" t="s">
        <v>1671</v>
      </c>
      <c r="D2268" s="136"/>
      <c r="E2268" s="137"/>
      <c r="F2268" s="137"/>
      <c r="G2268" s="137"/>
      <c r="H2268" s="137"/>
      <c r="I2268" s="137"/>
      <c r="J2268" s="137"/>
      <c r="K2268" s="137"/>
      <c r="L2268" s="137"/>
      <c r="M2268" s="137"/>
      <c r="N2268" s="137"/>
      <c r="O2268" s="137"/>
      <c r="P2268" s="137"/>
      <c r="Q2268" s="137"/>
      <c r="R2268" s="137"/>
      <c r="S2268" s="137"/>
      <c r="T2268" s="137"/>
      <c r="U2268" s="137"/>
      <c r="V2268" s="137"/>
      <c r="W2268" s="137"/>
    </row>
    <row r="2269" spans="1:23" s="138" customFormat="1" ht="14.55" customHeight="1">
      <c r="A2269" s="134">
        <v>45896</v>
      </c>
      <c r="B2269" s="228">
        <v>9406</v>
      </c>
      <c r="C2269" s="135" t="s">
        <v>1672</v>
      </c>
      <c r="D2269" s="136"/>
      <c r="E2269" s="137"/>
      <c r="F2269" s="137"/>
      <c r="G2269" s="137"/>
      <c r="H2269" s="137"/>
      <c r="I2269" s="137"/>
      <c r="J2269" s="137"/>
      <c r="K2269" s="137"/>
      <c r="L2269" s="137"/>
      <c r="M2269" s="137"/>
      <c r="N2269" s="137"/>
      <c r="O2269" s="137"/>
      <c r="P2269" s="137"/>
      <c r="Q2269" s="137"/>
      <c r="R2269" s="137"/>
      <c r="S2269" s="137"/>
      <c r="T2269" s="137"/>
      <c r="U2269" s="137"/>
      <c r="V2269" s="137"/>
      <c r="W2269" s="137"/>
    </row>
    <row r="2270" spans="1:23" s="138" customFormat="1" ht="14.55" customHeight="1">
      <c r="A2270" s="134">
        <v>45896</v>
      </c>
      <c r="B2270" s="228">
        <v>8100</v>
      </c>
      <c r="C2270" s="135" t="s">
        <v>1673</v>
      </c>
      <c r="D2270" s="136"/>
      <c r="E2270" s="137"/>
      <c r="F2270" s="137"/>
      <c r="G2270" s="137"/>
      <c r="H2270" s="137"/>
      <c r="I2270" s="137"/>
      <c r="J2270" s="137"/>
      <c r="K2270" s="137"/>
      <c r="L2270" s="137"/>
      <c r="M2270" s="137"/>
      <c r="N2270" s="137"/>
      <c r="O2270" s="137"/>
      <c r="P2270" s="137"/>
      <c r="Q2270" s="137"/>
      <c r="R2270" s="137"/>
      <c r="S2270" s="137"/>
      <c r="T2270" s="137"/>
      <c r="U2270" s="137"/>
      <c r="V2270" s="137"/>
      <c r="W2270" s="137"/>
    </row>
    <row r="2271" spans="1:23" s="138" customFormat="1" ht="14.55" customHeight="1">
      <c r="A2271" s="134">
        <v>45896</v>
      </c>
      <c r="B2271" s="228">
        <v>55000</v>
      </c>
      <c r="C2271" s="135" t="s">
        <v>1672</v>
      </c>
      <c r="D2271" s="136"/>
      <c r="E2271" s="137"/>
      <c r="F2271" s="137"/>
      <c r="G2271" s="137"/>
      <c r="H2271" s="137"/>
      <c r="I2271" s="137"/>
      <c r="J2271" s="137"/>
      <c r="K2271" s="137"/>
      <c r="L2271" s="137"/>
      <c r="M2271" s="137"/>
      <c r="N2271" s="137"/>
      <c r="O2271" s="137"/>
      <c r="P2271" s="137"/>
      <c r="Q2271" s="137"/>
      <c r="R2271" s="137"/>
      <c r="S2271" s="137"/>
      <c r="T2271" s="137"/>
      <c r="U2271" s="137"/>
      <c r="V2271" s="137"/>
      <c r="W2271" s="137"/>
    </row>
    <row r="2272" spans="1:23" s="138" customFormat="1" ht="14.55" customHeight="1">
      <c r="A2272" s="134">
        <v>45896</v>
      </c>
      <c r="B2272" s="228">
        <v>24000</v>
      </c>
      <c r="C2272" s="135" t="s">
        <v>1674</v>
      </c>
      <c r="D2272" s="136"/>
      <c r="E2272" s="137"/>
      <c r="F2272" s="137"/>
      <c r="G2272" s="137"/>
      <c r="H2272" s="137"/>
      <c r="I2272" s="137"/>
      <c r="J2272" s="137"/>
      <c r="K2272" s="137"/>
      <c r="L2272" s="137"/>
      <c r="M2272" s="137"/>
      <c r="N2272" s="137"/>
      <c r="O2272" s="137"/>
      <c r="P2272" s="137"/>
      <c r="Q2272" s="137"/>
      <c r="R2272" s="137"/>
      <c r="S2272" s="137"/>
      <c r="T2272" s="137"/>
      <c r="U2272" s="137"/>
      <c r="V2272" s="137"/>
      <c r="W2272" s="137"/>
    </row>
    <row r="2273" spans="1:23" s="138" customFormat="1" ht="14.55" customHeight="1">
      <c r="A2273" s="134">
        <v>45896</v>
      </c>
      <c r="B2273" s="228">
        <v>6030</v>
      </c>
      <c r="C2273" s="135" t="s">
        <v>1674</v>
      </c>
      <c r="D2273" s="136"/>
      <c r="E2273" s="137"/>
      <c r="F2273" s="137"/>
      <c r="G2273" s="137"/>
      <c r="H2273" s="137"/>
      <c r="I2273" s="137"/>
      <c r="J2273" s="137"/>
      <c r="K2273" s="137"/>
      <c r="L2273" s="137"/>
      <c r="M2273" s="137"/>
      <c r="N2273" s="137"/>
      <c r="O2273" s="137"/>
      <c r="P2273" s="137"/>
      <c r="Q2273" s="137"/>
      <c r="R2273" s="137"/>
      <c r="S2273" s="137"/>
      <c r="T2273" s="137"/>
      <c r="U2273" s="137"/>
      <c r="V2273" s="137"/>
      <c r="W2273" s="137"/>
    </row>
    <row r="2274" spans="1:23" s="138" customFormat="1" ht="14.55" customHeight="1">
      <c r="A2274" s="134">
        <v>45896</v>
      </c>
      <c r="B2274" s="228">
        <v>31887</v>
      </c>
      <c r="C2274" s="135" t="s">
        <v>1675</v>
      </c>
      <c r="D2274" s="136"/>
      <c r="E2274" s="137"/>
      <c r="F2274" s="137"/>
      <c r="G2274" s="137"/>
      <c r="H2274" s="137"/>
      <c r="I2274" s="137"/>
      <c r="J2274" s="137"/>
      <c r="K2274" s="137"/>
      <c r="L2274" s="137"/>
      <c r="M2274" s="137"/>
      <c r="N2274" s="137"/>
      <c r="O2274" s="137"/>
      <c r="P2274" s="137"/>
      <c r="Q2274" s="137"/>
      <c r="R2274" s="137"/>
      <c r="S2274" s="137"/>
      <c r="T2274" s="137"/>
      <c r="U2274" s="137"/>
      <c r="V2274" s="137"/>
      <c r="W2274" s="137"/>
    </row>
    <row r="2275" spans="1:23" s="138" customFormat="1" ht="14.55" customHeight="1">
      <c r="A2275" s="134">
        <v>45896</v>
      </c>
      <c r="B2275" s="228">
        <v>2850</v>
      </c>
      <c r="C2275" s="135" t="s">
        <v>950</v>
      </c>
      <c r="D2275" s="136"/>
      <c r="E2275" s="137"/>
      <c r="F2275" s="137"/>
      <c r="G2275" s="137"/>
      <c r="H2275" s="137"/>
      <c r="I2275" s="137"/>
      <c r="J2275" s="137"/>
      <c r="K2275" s="137"/>
      <c r="L2275" s="137"/>
      <c r="M2275" s="137"/>
      <c r="N2275" s="137"/>
      <c r="O2275" s="137"/>
      <c r="P2275" s="137"/>
      <c r="Q2275" s="137"/>
      <c r="R2275" s="137"/>
      <c r="S2275" s="137"/>
      <c r="T2275" s="137"/>
      <c r="U2275" s="137"/>
      <c r="V2275" s="137"/>
      <c r="W2275" s="137"/>
    </row>
    <row r="2276" spans="1:23" s="138" customFormat="1" ht="14.55" customHeight="1">
      <c r="A2276" s="134">
        <v>45896</v>
      </c>
      <c r="B2276" s="228">
        <v>49700</v>
      </c>
      <c r="C2276" s="135" t="s">
        <v>1676</v>
      </c>
      <c r="D2276" s="136"/>
      <c r="E2276" s="137"/>
      <c r="F2276" s="137"/>
      <c r="G2276" s="137"/>
      <c r="H2276" s="137"/>
      <c r="I2276" s="137"/>
      <c r="J2276" s="137"/>
      <c r="K2276" s="137"/>
      <c r="L2276" s="137"/>
      <c r="M2276" s="137"/>
      <c r="N2276" s="137"/>
      <c r="O2276" s="137"/>
      <c r="P2276" s="137"/>
      <c r="Q2276" s="137"/>
      <c r="R2276" s="137"/>
      <c r="S2276" s="137"/>
      <c r="T2276" s="137"/>
      <c r="U2276" s="137"/>
      <c r="V2276" s="137"/>
      <c r="W2276" s="137"/>
    </row>
    <row r="2277" spans="1:23" s="138" customFormat="1" ht="14.55" customHeight="1">
      <c r="A2277" s="134">
        <v>45896</v>
      </c>
      <c r="B2277" s="228">
        <v>47190</v>
      </c>
      <c r="C2277" s="135" t="s">
        <v>1677</v>
      </c>
      <c r="D2277" s="136"/>
      <c r="E2277" s="137"/>
      <c r="F2277" s="137"/>
      <c r="G2277" s="137"/>
      <c r="H2277" s="137"/>
      <c r="I2277" s="137"/>
      <c r="J2277" s="137"/>
      <c r="K2277" s="137"/>
      <c r="L2277" s="137"/>
      <c r="M2277" s="137"/>
      <c r="N2277" s="137"/>
      <c r="O2277" s="137"/>
      <c r="P2277" s="137"/>
      <c r="Q2277" s="137"/>
      <c r="R2277" s="137"/>
      <c r="S2277" s="137"/>
      <c r="T2277" s="137"/>
      <c r="U2277" s="137"/>
      <c r="V2277" s="137"/>
      <c r="W2277" s="137"/>
    </row>
    <row r="2278" spans="1:23" s="138" customFormat="1" ht="14.55" customHeight="1">
      <c r="A2278" s="134">
        <v>45896</v>
      </c>
      <c r="B2278" s="228">
        <v>9600</v>
      </c>
      <c r="C2278" s="135" t="s">
        <v>1678</v>
      </c>
      <c r="D2278" s="136"/>
      <c r="E2278" s="137"/>
      <c r="F2278" s="137"/>
      <c r="G2278" s="137"/>
      <c r="H2278" s="137"/>
      <c r="I2278" s="137"/>
      <c r="J2278" s="137"/>
      <c r="K2278" s="137"/>
      <c r="L2278" s="137"/>
      <c r="M2278" s="137"/>
      <c r="N2278" s="137"/>
      <c r="O2278" s="137"/>
      <c r="P2278" s="137"/>
      <c r="Q2278" s="137"/>
      <c r="R2278" s="137"/>
      <c r="S2278" s="137"/>
      <c r="T2278" s="137"/>
      <c r="U2278" s="137"/>
      <c r="V2278" s="137"/>
      <c r="W2278" s="137"/>
    </row>
    <row r="2279" spans="1:23" s="138" customFormat="1" ht="14.55" customHeight="1">
      <c r="A2279" s="134">
        <v>45896</v>
      </c>
      <c r="B2279" s="228">
        <v>70350</v>
      </c>
      <c r="C2279" s="135" t="s">
        <v>1679</v>
      </c>
      <c r="D2279" s="136"/>
      <c r="E2279" s="137"/>
      <c r="F2279" s="137"/>
      <c r="G2279" s="137"/>
      <c r="H2279" s="137"/>
      <c r="I2279" s="137"/>
      <c r="J2279" s="137"/>
      <c r="K2279" s="137"/>
      <c r="L2279" s="137"/>
      <c r="M2279" s="137"/>
      <c r="N2279" s="137"/>
      <c r="O2279" s="137"/>
      <c r="P2279" s="137"/>
      <c r="Q2279" s="137"/>
      <c r="R2279" s="137"/>
      <c r="S2279" s="137"/>
      <c r="T2279" s="137"/>
      <c r="U2279" s="137"/>
      <c r="V2279" s="137"/>
      <c r="W2279" s="137"/>
    </row>
    <row r="2280" spans="1:23" s="138" customFormat="1" ht="14.55" customHeight="1">
      <c r="A2280" s="134">
        <v>45896</v>
      </c>
      <c r="B2280" s="228">
        <v>7133.28</v>
      </c>
      <c r="C2280" s="135" t="s">
        <v>1680</v>
      </c>
      <c r="D2280" s="136"/>
      <c r="E2280" s="137"/>
      <c r="F2280" s="137"/>
      <c r="G2280" s="137"/>
      <c r="H2280" s="137"/>
      <c r="I2280" s="137"/>
      <c r="J2280" s="137"/>
      <c r="K2280" s="137"/>
      <c r="L2280" s="137"/>
      <c r="M2280" s="137"/>
      <c r="N2280" s="137"/>
      <c r="O2280" s="137"/>
      <c r="P2280" s="137"/>
      <c r="Q2280" s="137"/>
      <c r="R2280" s="137"/>
      <c r="S2280" s="137"/>
      <c r="T2280" s="137"/>
      <c r="U2280" s="137"/>
      <c r="V2280" s="137"/>
      <c r="W2280" s="137"/>
    </row>
    <row r="2281" spans="1:23" s="138" customFormat="1" ht="14.55" customHeight="1">
      <c r="A2281" s="134">
        <v>45896</v>
      </c>
      <c r="B2281" s="228">
        <v>161719.5</v>
      </c>
      <c r="C2281" s="135" t="s">
        <v>789</v>
      </c>
      <c r="D2281" s="136"/>
      <c r="E2281" s="137"/>
      <c r="F2281" s="137"/>
      <c r="G2281" s="137"/>
      <c r="H2281" s="137"/>
      <c r="I2281" s="137"/>
      <c r="J2281" s="137"/>
      <c r="K2281" s="137"/>
      <c r="L2281" s="137"/>
      <c r="M2281" s="137"/>
      <c r="N2281" s="137"/>
      <c r="O2281" s="137"/>
      <c r="P2281" s="137"/>
      <c r="Q2281" s="137"/>
      <c r="R2281" s="137"/>
      <c r="S2281" s="137"/>
      <c r="T2281" s="137"/>
      <c r="U2281" s="137"/>
      <c r="V2281" s="137"/>
      <c r="W2281" s="137"/>
    </row>
    <row r="2282" spans="1:23" s="138" customFormat="1" ht="14.55" customHeight="1">
      <c r="A2282" s="134">
        <v>45896</v>
      </c>
      <c r="B2282" s="228">
        <v>810874.9</v>
      </c>
      <c r="C2282" s="135" t="s">
        <v>323</v>
      </c>
      <c r="D2282" s="136"/>
      <c r="E2282" s="137"/>
      <c r="F2282" s="137"/>
      <c r="G2282" s="137"/>
      <c r="H2282" s="137"/>
      <c r="I2282" s="137"/>
      <c r="J2282" s="137"/>
      <c r="K2282" s="137"/>
      <c r="L2282" s="137"/>
      <c r="M2282" s="137"/>
      <c r="N2282" s="137"/>
      <c r="O2282" s="137"/>
      <c r="P2282" s="137"/>
      <c r="Q2282" s="137"/>
      <c r="R2282" s="137"/>
      <c r="S2282" s="137"/>
      <c r="T2282" s="137"/>
      <c r="U2282" s="137"/>
      <c r="V2282" s="137"/>
      <c r="W2282" s="137"/>
    </row>
    <row r="2283" spans="1:23" s="138" customFormat="1" ht="14.55" customHeight="1">
      <c r="A2283" s="134">
        <v>45896</v>
      </c>
      <c r="B2283" s="228">
        <v>102000</v>
      </c>
      <c r="C2283" s="135" t="s">
        <v>634</v>
      </c>
      <c r="D2283" s="136"/>
      <c r="E2283" s="137"/>
      <c r="F2283" s="137"/>
      <c r="G2283" s="137"/>
      <c r="H2283" s="137"/>
      <c r="I2283" s="137"/>
      <c r="J2283" s="137"/>
      <c r="K2283" s="137"/>
      <c r="L2283" s="137"/>
      <c r="M2283" s="137"/>
      <c r="N2283" s="137"/>
      <c r="O2283" s="137"/>
      <c r="P2283" s="137"/>
      <c r="Q2283" s="137"/>
      <c r="R2283" s="137"/>
      <c r="S2283" s="137"/>
      <c r="T2283" s="137"/>
      <c r="U2283" s="137"/>
      <c r="V2283" s="137"/>
      <c r="W2283" s="137"/>
    </row>
    <row r="2284" spans="1:23" s="138" customFormat="1" ht="14.55" customHeight="1">
      <c r="A2284" s="140">
        <v>45896</v>
      </c>
      <c r="B2284" s="229">
        <v>79475</v>
      </c>
      <c r="C2284" s="143" t="s">
        <v>1681</v>
      </c>
      <c r="D2284" s="142"/>
      <c r="E2284" s="137"/>
      <c r="F2284" s="137"/>
      <c r="G2284" s="137"/>
      <c r="H2284" s="137"/>
      <c r="I2284" s="137"/>
      <c r="J2284" s="137"/>
      <c r="K2284" s="137"/>
      <c r="L2284" s="137"/>
      <c r="M2284" s="137"/>
      <c r="N2284" s="137"/>
      <c r="O2284" s="137"/>
      <c r="P2284" s="137"/>
      <c r="Q2284" s="137"/>
      <c r="R2284" s="137"/>
      <c r="S2284" s="137"/>
      <c r="T2284" s="137"/>
      <c r="U2284" s="137"/>
      <c r="V2284" s="137"/>
      <c r="W2284" s="137"/>
    </row>
    <row r="2285" spans="1:23" s="138" customFormat="1" ht="14.55" customHeight="1">
      <c r="A2285" s="134">
        <v>45896</v>
      </c>
      <c r="B2285" s="228">
        <v>540000</v>
      </c>
      <c r="C2285" s="135" t="s">
        <v>1043</v>
      </c>
      <c r="D2285" s="136"/>
      <c r="E2285" s="137"/>
      <c r="F2285" s="137"/>
      <c r="G2285" s="137"/>
      <c r="H2285" s="137"/>
      <c r="I2285" s="137"/>
      <c r="J2285" s="137"/>
      <c r="K2285" s="137"/>
      <c r="L2285" s="137"/>
      <c r="M2285" s="137"/>
      <c r="N2285" s="137"/>
      <c r="O2285" s="137"/>
      <c r="P2285" s="137"/>
      <c r="Q2285" s="137"/>
      <c r="R2285" s="137"/>
      <c r="S2285" s="137"/>
      <c r="T2285" s="137"/>
      <c r="U2285" s="137"/>
      <c r="V2285" s="137"/>
      <c r="W2285" s="137"/>
    </row>
    <row r="2286" spans="1:23" s="138" customFormat="1" ht="14.55" customHeight="1">
      <c r="A2286" s="134">
        <v>45896</v>
      </c>
      <c r="B2286" s="228">
        <v>306000</v>
      </c>
      <c r="C2286" s="135" t="s">
        <v>234</v>
      </c>
      <c r="D2286" s="136"/>
      <c r="E2286" s="137"/>
      <c r="F2286" s="137"/>
      <c r="G2286" s="137"/>
      <c r="H2286" s="137"/>
      <c r="I2286" s="137"/>
      <c r="J2286" s="137"/>
      <c r="K2286" s="137"/>
      <c r="L2286" s="137"/>
      <c r="M2286" s="137"/>
      <c r="N2286" s="137"/>
      <c r="O2286" s="137"/>
      <c r="P2286" s="137"/>
      <c r="Q2286" s="137"/>
      <c r="R2286" s="137"/>
      <c r="S2286" s="137"/>
      <c r="T2286" s="137"/>
      <c r="U2286" s="137"/>
      <c r="V2286" s="137"/>
      <c r="W2286" s="137"/>
    </row>
    <row r="2287" spans="1:23" s="138" customFormat="1" ht="14.55" customHeight="1">
      <c r="A2287" s="134">
        <v>45896</v>
      </c>
      <c r="B2287" s="228">
        <v>204000</v>
      </c>
      <c r="C2287" s="135" t="s">
        <v>234</v>
      </c>
      <c r="D2287" s="136"/>
      <c r="E2287" s="137"/>
      <c r="F2287" s="137"/>
      <c r="G2287" s="137"/>
      <c r="H2287" s="137"/>
      <c r="I2287" s="137"/>
      <c r="J2287" s="137"/>
      <c r="K2287" s="137"/>
      <c r="L2287" s="137"/>
      <c r="M2287" s="137"/>
      <c r="N2287" s="137"/>
      <c r="O2287" s="137"/>
      <c r="P2287" s="137"/>
      <c r="Q2287" s="137"/>
      <c r="R2287" s="137"/>
      <c r="S2287" s="137"/>
      <c r="T2287" s="137"/>
      <c r="U2287" s="137"/>
      <c r="V2287" s="137"/>
      <c r="W2287" s="137"/>
    </row>
    <row r="2288" spans="1:23" s="138" customFormat="1" ht="14.55" customHeight="1">
      <c r="A2288" s="134">
        <v>45896</v>
      </c>
      <c r="B2288" s="228">
        <v>306000</v>
      </c>
      <c r="C2288" s="135" t="s">
        <v>634</v>
      </c>
      <c r="D2288" s="136"/>
      <c r="E2288" s="137"/>
      <c r="F2288" s="137"/>
      <c r="G2288" s="137"/>
      <c r="H2288" s="137"/>
      <c r="I2288" s="137"/>
      <c r="J2288" s="137"/>
      <c r="K2288" s="137"/>
      <c r="L2288" s="137"/>
      <c r="M2288" s="137"/>
      <c r="N2288" s="137"/>
      <c r="O2288" s="137"/>
      <c r="P2288" s="137"/>
      <c r="Q2288" s="137"/>
      <c r="R2288" s="137"/>
      <c r="S2288" s="137"/>
      <c r="T2288" s="137"/>
      <c r="U2288" s="137"/>
      <c r="V2288" s="137"/>
      <c r="W2288" s="137"/>
    </row>
    <row r="2289" spans="1:23" s="138" customFormat="1" ht="14.55" customHeight="1">
      <c r="A2289" s="134">
        <v>45896</v>
      </c>
      <c r="B2289" s="228">
        <v>306000</v>
      </c>
      <c r="C2289" s="135" t="s">
        <v>634</v>
      </c>
      <c r="D2289" s="136"/>
      <c r="E2289" s="137"/>
      <c r="F2289" s="137"/>
      <c r="G2289" s="137"/>
      <c r="H2289" s="137"/>
      <c r="I2289" s="137"/>
      <c r="J2289" s="137"/>
      <c r="K2289" s="137"/>
      <c r="L2289" s="137"/>
      <c r="M2289" s="137"/>
      <c r="N2289" s="137"/>
      <c r="O2289" s="137"/>
      <c r="P2289" s="137"/>
      <c r="Q2289" s="137"/>
      <c r="R2289" s="137"/>
      <c r="S2289" s="137"/>
      <c r="T2289" s="137"/>
      <c r="U2289" s="137"/>
      <c r="V2289" s="137"/>
      <c r="W2289" s="137"/>
    </row>
    <row r="2290" spans="1:23" s="138" customFormat="1" ht="14.55" customHeight="1">
      <c r="A2290" s="134">
        <v>45896</v>
      </c>
      <c r="B2290" s="228">
        <v>102000</v>
      </c>
      <c r="C2290" s="135" t="s">
        <v>634</v>
      </c>
      <c r="D2290" s="136"/>
      <c r="E2290" s="137"/>
      <c r="F2290" s="137"/>
      <c r="G2290" s="137"/>
      <c r="H2290" s="137"/>
      <c r="I2290" s="137"/>
      <c r="J2290" s="137"/>
      <c r="K2290" s="137"/>
      <c r="L2290" s="137"/>
      <c r="M2290" s="137"/>
      <c r="N2290" s="137"/>
      <c r="O2290" s="137"/>
      <c r="P2290" s="137"/>
      <c r="Q2290" s="137"/>
      <c r="R2290" s="137"/>
      <c r="S2290" s="137"/>
      <c r="T2290" s="137"/>
      <c r="U2290" s="137"/>
      <c r="V2290" s="137"/>
      <c r="W2290" s="137"/>
    </row>
    <row r="2291" spans="1:23" s="138" customFormat="1" ht="14.55" customHeight="1">
      <c r="A2291" s="134">
        <v>45896</v>
      </c>
      <c r="B2291" s="228">
        <v>4962.1000000000004</v>
      </c>
      <c r="C2291" s="135" t="s">
        <v>1068</v>
      </c>
      <c r="D2291" s="136"/>
      <c r="E2291" s="137"/>
      <c r="F2291" s="137"/>
      <c r="G2291" s="137"/>
      <c r="H2291" s="137"/>
      <c r="I2291" s="137"/>
      <c r="J2291" s="137"/>
      <c r="K2291" s="137"/>
      <c r="L2291" s="137"/>
      <c r="M2291" s="137"/>
      <c r="N2291" s="137"/>
      <c r="O2291" s="137"/>
      <c r="P2291" s="137"/>
      <c r="Q2291" s="137"/>
      <c r="R2291" s="137"/>
      <c r="S2291" s="137"/>
      <c r="T2291" s="137"/>
      <c r="U2291" s="137"/>
      <c r="V2291" s="137"/>
      <c r="W2291" s="137"/>
    </row>
    <row r="2292" spans="1:23" s="138" customFormat="1" ht="14.55" customHeight="1">
      <c r="A2292" s="134">
        <v>45896</v>
      </c>
      <c r="B2292" s="228">
        <v>11132</v>
      </c>
      <c r="C2292" s="135" t="s">
        <v>1682</v>
      </c>
      <c r="D2292" s="136"/>
      <c r="E2292" s="137"/>
      <c r="F2292" s="137"/>
      <c r="G2292" s="137"/>
      <c r="H2292" s="137"/>
      <c r="I2292" s="137"/>
      <c r="J2292" s="137"/>
      <c r="K2292" s="137"/>
      <c r="L2292" s="137"/>
      <c r="M2292" s="137"/>
      <c r="N2292" s="137"/>
      <c r="O2292" s="137"/>
      <c r="P2292" s="137"/>
      <c r="Q2292" s="137"/>
      <c r="R2292" s="137"/>
      <c r="S2292" s="137"/>
      <c r="T2292" s="137"/>
      <c r="U2292" s="137"/>
      <c r="V2292" s="137"/>
      <c r="W2292" s="137"/>
    </row>
    <row r="2293" spans="1:23" s="138" customFormat="1" ht="14.55" customHeight="1">
      <c r="A2293" s="134">
        <v>45896</v>
      </c>
      <c r="B2293" s="228">
        <v>5634</v>
      </c>
      <c r="C2293" s="135" t="s">
        <v>1683</v>
      </c>
      <c r="D2293" s="136"/>
      <c r="E2293" s="137"/>
      <c r="F2293" s="137"/>
      <c r="G2293" s="137"/>
      <c r="H2293" s="137"/>
      <c r="I2293" s="137"/>
      <c r="J2293" s="137"/>
      <c r="K2293" s="137"/>
      <c r="L2293" s="137"/>
      <c r="M2293" s="137"/>
      <c r="N2293" s="137"/>
      <c r="O2293" s="137"/>
      <c r="P2293" s="137"/>
      <c r="Q2293" s="137"/>
      <c r="R2293" s="137"/>
      <c r="S2293" s="137"/>
      <c r="T2293" s="137"/>
      <c r="U2293" s="137"/>
      <c r="V2293" s="137"/>
      <c r="W2293" s="137"/>
    </row>
    <row r="2294" spans="1:23" s="138" customFormat="1" ht="14.55" customHeight="1">
      <c r="A2294" s="134">
        <v>45896</v>
      </c>
      <c r="B2294" s="228">
        <v>3255.78</v>
      </c>
      <c r="C2294" s="135" t="s">
        <v>1684</v>
      </c>
      <c r="D2294" s="136"/>
      <c r="E2294" s="137"/>
      <c r="F2294" s="137"/>
      <c r="G2294" s="137"/>
      <c r="H2294" s="137"/>
      <c r="I2294" s="137"/>
      <c r="J2294" s="137"/>
      <c r="K2294" s="137"/>
      <c r="L2294" s="137"/>
      <c r="M2294" s="137"/>
      <c r="N2294" s="137"/>
      <c r="O2294" s="137"/>
      <c r="P2294" s="137"/>
      <c r="Q2294" s="137"/>
      <c r="R2294" s="137"/>
      <c r="S2294" s="137"/>
      <c r="T2294" s="137"/>
      <c r="U2294" s="137"/>
      <c r="V2294" s="137"/>
      <c r="W2294" s="137"/>
    </row>
    <row r="2295" spans="1:23" s="138" customFormat="1" ht="14.55" customHeight="1">
      <c r="A2295" s="134">
        <v>45896</v>
      </c>
      <c r="B2295" s="228">
        <v>387200</v>
      </c>
      <c r="C2295" s="135" t="s">
        <v>573</v>
      </c>
      <c r="D2295" s="136"/>
      <c r="E2295" s="137"/>
      <c r="F2295" s="137"/>
      <c r="G2295" s="137"/>
      <c r="H2295" s="137"/>
      <c r="I2295" s="137"/>
      <c r="J2295" s="137"/>
      <c r="K2295" s="137"/>
      <c r="L2295" s="137"/>
      <c r="M2295" s="137"/>
      <c r="N2295" s="137"/>
      <c r="O2295" s="137"/>
      <c r="P2295" s="137"/>
      <c r="Q2295" s="137"/>
      <c r="R2295" s="137"/>
      <c r="S2295" s="137"/>
      <c r="T2295" s="137"/>
      <c r="U2295" s="137"/>
      <c r="V2295" s="137"/>
      <c r="W2295" s="137"/>
    </row>
    <row r="2296" spans="1:23" s="138" customFormat="1" ht="14.55" customHeight="1">
      <c r="A2296" s="134">
        <v>45896</v>
      </c>
      <c r="B2296" s="228">
        <v>96800</v>
      </c>
      <c r="C2296" s="135" t="s">
        <v>573</v>
      </c>
      <c r="D2296" s="136"/>
      <c r="E2296" s="137"/>
      <c r="F2296" s="137"/>
      <c r="G2296" s="137"/>
      <c r="H2296" s="137"/>
      <c r="I2296" s="137"/>
      <c r="J2296" s="137"/>
      <c r="K2296" s="137"/>
      <c r="L2296" s="137"/>
      <c r="M2296" s="137"/>
      <c r="N2296" s="137"/>
      <c r="O2296" s="137"/>
      <c r="P2296" s="137"/>
      <c r="Q2296" s="137"/>
      <c r="R2296" s="137"/>
      <c r="S2296" s="137"/>
      <c r="T2296" s="137"/>
      <c r="U2296" s="137"/>
      <c r="V2296" s="137"/>
      <c r="W2296" s="137"/>
    </row>
    <row r="2297" spans="1:23" s="138" customFormat="1" ht="14.55" customHeight="1">
      <c r="A2297" s="134">
        <v>45896</v>
      </c>
      <c r="B2297" s="228">
        <v>218410.96</v>
      </c>
      <c r="C2297" s="135" t="s">
        <v>315</v>
      </c>
      <c r="D2297" s="136"/>
      <c r="E2297" s="137"/>
      <c r="F2297" s="137"/>
      <c r="G2297" s="137"/>
      <c r="H2297" s="137"/>
      <c r="I2297" s="137"/>
      <c r="J2297" s="137"/>
      <c r="K2297" s="137"/>
      <c r="L2297" s="137"/>
      <c r="M2297" s="137"/>
      <c r="N2297" s="137"/>
      <c r="O2297" s="137"/>
      <c r="P2297" s="137"/>
      <c r="Q2297" s="137"/>
      <c r="R2297" s="137"/>
      <c r="S2297" s="137"/>
      <c r="T2297" s="137"/>
      <c r="U2297" s="137"/>
      <c r="V2297" s="137"/>
      <c r="W2297" s="137"/>
    </row>
    <row r="2298" spans="1:23" s="138" customFormat="1" ht="14.55" customHeight="1">
      <c r="A2298" s="134">
        <v>45896</v>
      </c>
      <c r="B2298" s="228">
        <v>191939.64</v>
      </c>
      <c r="C2298" s="135" t="s">
        <v>315</v>
      </c>
      <c r="D2298" s="136"/>
      <c r="E2298" s="137"/>
      <c r="F2298" s="137"/>
      <c r="G2298" s="137"/>
      <c r="H2298" s="137"/>
      <c r="I2298" s="137"/>
      <c r="J2298" s="137"/>
      <c r="K2298" s="137"/>
      <c r="L2298" s="137"/>
      <c r="M2298" s="137"/>
      <c r="N2298" s="137"/>
      <c r="O2298" s="137"/>
      <c r="P2298" s="137"/>
      <c r="Q2298" s="137"/>
      <c r="R2298" s="137"/>
      <c r="S2298" s="137"/>
      <c r="T2298" s="137"/>
      <c r="U2298" s="137"/>
      <c r="V2298" s="137"/>
      <c r="W2298" s="137"/>
    </row>
    <row r="2299" spans="1:23" s="138" customFormat="1" ht="14.55" customHeight="1">
      <c r="A2299" s="134">
        <v>45896</v>
      </c>
      <c r="B2299" s="228">
        <v>54000</v>
      </c>
      <c r="C2299" s="135" t="s">
        <v>538</v>
      </c>
      <c r="D2299" s="136"/>
      <c r="E2299" s="137"/>
      <c r="F2299" s="137"/>
      <c r="G2299" s="137"/>
      <c r="H2299" s="137"/>
      <c r="I2299" s="137"/>
      <c r="J2299" s="137"/>
      <c r="K2299" s="137"/>
      <c r="L2299" s="137"/>
      <c r="M2299" s="137"/>
      <c r="N2299" s="137"/>
      <c r="O2299" s="137"/>
      <c r="P2299" s="137"/>
      <c r="Q2299" s="137"/>
      <c r="R2299" s="137"/>
      <c r="S2299" s="137"/>
      <c r="T2299" s="137"/>
      <c r="U2299" s="137"/>
      <c r="V2299" s="137"/>
      <c r="W2299" s="137"/>
    </row>
    <row r="2300" spans="1:23" s="138" customFormat="1" ht="14.55" customHeight="1">
      <c r="A2300" s="134">
        <v>45896</v>
      </c>
      <c r="B2300" s="228">
        <v>54000</v>
      </c>
      <c r="C2300" s="135" t="s">
        <v>130</v>
      </c>
      <c r="D2300" s="136"/>
      <c r="E2300" s="137"/>
      <c r="F2300" s="137"/>
      <c r="G2300" s="137"/>
      <c r="H2300" s="137"/>
      <c r="I2300" s="137"/>
      <c r="J2300" s="137"/>
      <c r="K2300" s="137"/>
      <c r="L2300" s="137"/>
      <c r="M2300" s="137"/>
      <c r="N2300" s="137"/>
      <c r="O2300" s="137"/>
      <c r="P2300" s="137"/>
      <c r="Q2300" s="137"/>
      <c r="R2300" s="137"/>
      <c r="S2300" s="137"/>
      <c r="T2300" s="137"/>
      <c r="U2300" s="137"/>
      <c r="V2300" s="137"/>
      <c r="W2300" s="137"/>
    </row>
    <row r="2301" spans="1:23" s="138" customFormat="1" ht="14.55" customHeight="1">
      <c r="A2301" s="134">
        <v>45896</v>
      </c>
      <c r="B2301" s="228">
        <v>205042.02</v>
      </c>
      <c r="C2301" s="135" t="s">
        <v>775</v>
      </c>
      <c r="D2301" s="136"/>
      <c r="E2301" s="137"/>
      <c r="F2301" s="137"/>
      <c r="G2301" s="137"/>
      <c r="H2301" s="137"/>
      <c r="I2301" s="137"/>
      <c r="J2301" s="137"/>
      <c r="K2301" s="137"/>
      <c r="L2301" s="137"/>
      <c r="M2301" s="137"/>
      <c r="N2301" s="137"/>
      <c r="O2301" s="137"/>
      <c r="P2301" s="137"/>
      <c r="Q2301" s="137"/>
      <c r="R2301" s="137"/>
      <c r="S2301" s="137"/>
      <c r="T2301" s="137"/>
      <c r="U2301" s="137"/>
      <c r="V2301" s="137"/>
      <c r="W2301" s="137"/>
    </row>
    <row r="2302" spans="1:23" s="138" customFormat="1" ht="14.55" customHeight="1">
      <c r="A2302" s="134">
        <v>45896</v>
      </c>
      <c r="B2302" s="228">
        <v>484133.76</v>
      </c>
      <c r="C2302" s="135" t="s">
        <v>718</v>
      </c>
      <c r="D2302" s="136"/>
      <c r="E2302" s="137"/>
      <c r="F2302" s="137"/>
      <c r="G2302" s="137"/>
      <c r="H2302" s="137"/>
      <c r="I2302" s="137"/>
      <c r="J2302" s="137"/>
      <c r="K2302" s="137"/>
      <c r="L2302" s="137"/>
      <c r="M2302" s="137"/>
      <c r="N2302" s="137"/>
      <c r="O2302" s="137"/>
      <c r="P2302" s="137"/>
      <c r="Q2302" s="137"/>
      <c r="R2302" s="137"/>
      <c r="S2302" s="137"/>
      <c r="T2302" s="137"/>
      <c r="U2302" s="137"/>
      <c r="V2302" s="137"/>
      <c r="W2302" s="137"/>
    </row>
    <row r="2303" spans="1:23" s="138" customFormat="1" ht="14.55" customHeight="1">
      <c r="A2303" s="134">
        <v>45896</v>
      </c>
      <c r="B2303" s="228">
        <v>176565</v>
      </c>
      <c r="C2303" s="135" t="s">
        <v>1685</v>
      </c>
      <c r="D2303" s="136"/>
      <c r="E2303" s="137"/>
      <c r="F2303" s="137"/>
      <c r="G2303" s="137"/>
      <c r="H2303" s="137"/>
      <c r="I2303" s="137"/>
      <c r="J2303" s="137"/>
      <c r="K2303" s="137"/>
      <c r="L2303" s="137"/>
      <c r="M2303" s="137"/>
      <c r="N2303" s="137"/>
      <c r="O2303" s="137"/>
      <c r="P2303" s="137"/>
      <c r="Q2303" s="137"/>
      <c r="R2303" s="137"/>
      <c r="S2303" s="137"/>
      <c r="T2303" s="137"/>
      <c r="U2303" s="137"/>
      <c r="V2303" s="137"/>
      <c r="W2303" s="137"/>
    </row>
    <row r="2304" spans="1:23" s="138" customFormat="1" ht="14.55" customHeight="1">
      <c r="A2304" s="134">
        <v>45896</v>
      </c>
      <c r="B2304" s="228">
        <v>402124.79999999999</v>
      </c>
      <c r="C2304" s="135" t="s">
        <v>137</v>
      </c>
      <c r="D2304" s="136"/>
      <c r="E2304" s="137"/>
      <c r="F2304" s="137"/>
      <c r="G2304" s="137"/>
      <c r="H2304" s="137"/>
      <c r="I2304" s="137"/>
      <c r="J2304" s="137"/>
      <c r="K2304" s="137"/>
      <c r="L2304" s="137"/>
      <c r="M2304" s="137"/>
      <c r="N2304" s="137"/>
      <c r="O2304" s="137"/>
      <c r="P2304" s="137"/>
      <c r="Q2304" s="137"/>
      <c r="R2304" s="137"/>
      <c r="S2304" s="137"/>
      <c r="T2304" s="137"/>
      <c r="U2304" s="137"/>
      <c r="V2304" s="137"/>
      <c r="W2304" s="137"/>
    </row>
    <row r="2305" spans="1:23" s="138" customFormat="1" ht="14.55" customHeight="1">
      <c r="A2305" s="134">
        <v>45896</v>
      </c>
      <c r="B2305" s="228">
        <v>1833333.33</v>
      </c>
      <c r="C2305" s="141" t="s">
        <v>539</v>
      </c>
      <c r="D2305" s="136"/>
      <c r="E2305" s="137"/>
      <c r="F2305" s="137"/>
      <c r="G2305" s="137"/>
      <c r="H2305" s="137"/>
      <c r="I2305" s="137"/>
      <c r="J2305" s="137"/>
      <c r="K2305" s="137"/>
      <c r="L2305" s="137"/>
      <c r="M2305" s="137"/>
      <c r="N2305" s="137"/>
      <c r="O2305" s="137"/>
      <c r="P2305" s="137"/>
      <c r="Q2305" s="137"/>
      <c r="R2305" s="137"/>
      <c r="S2305" s="137"/>
      <c r="T2305" s="137"/>
      <c r="U2305" s="137"/>
      <c r="V2305" s="137"/>
      <c r="W2305" s="137"/>
    </row>
    <row r="2306" spans="1:23" s="138" customFormat="1" ht="14.55" customHeight="1">
      <c r="A2306" s="134">
        <v>45898</v>
      </c>
      <c r="B2306" s="228">
        <v>66600</v>
      </c>
      <c r="C2306" s="135" t="s">
        <v>1108</v>
      </c>
      <c r="D2306" s="136"/>
      <c r="E2306" s="137"/>
      <c r="F2306" s="137"/>
      <c r="G2306" s="137"/>
      <c r="H2306" s="137"/>
      <c r="I2306" s="137"/>
      <c r="J2306" s="137"/>
      <c r="K2306" s="137"/>
      <c r="L2306" s="137"/>
      <c r="M2306" s="137"/>
      <c r="N2306" s="137"/>
      <c r="O2306" s="137"/>
      <c r="P2306" s="137"/>
      <c r="Q2306" s="137"/>
      <c r="R2306" s="137"/>
      <c r="S2306" s="137"/>
      <c r="T2306" s="137"/>
      <c r="U2306" s="137"/>
      <c r="V2306" s="137"/>
      <c r="W2306" s="137"/>
    </row>
    <row r="2307" spans="1:23" s="138" customFormat="1" ht="14.55" customHeight="1">
      <c r="A2307" s="134">
        <v>45898</v>
      </c>
      <c r="B2307" s="228">
        <v>105124</v>
      </c>
      <c r="C2307" s="135" t="s">
        <v>1686</v>
      </c>
      <c r="D2307" s="136"/>
      <c r="E2307" s="137"/>
      <c r="F2307" s="137"/>
      <c r="G2307" s="137"/>
      <c r="H2307" s="137"/>
      <c r="I2307" s="137"/>
      <c r="J2307" s="137"/>
      <c r="K2307" s="137"/>
      <c r="L2307" s="137"/>
      <c r="M2307" s="137"/>
      <c r="N2307" s="137"/>
      <c r="O2307" s="137"/>
      <c r="P2307" s="137"/>
      <c r="Q2307" s="137"/>
      <c r="R2307" s="137"/>
      <c r="S2307" s="137"/>
      <c r="T2307" s="137"/>
      <c r="U2307" s="137"/>
      <c r="V2307" s="137"/>
      <c r="W2307" s="137"/>
    </row>
    <row r="2308" spans="1:23" s="138" customFormat="1" ht="14.55" customHeight="1">
      <c r="A2308" s="134">
        <v>45898</v>
      </c>
      <c r="B2308" s="228">
        <v>48500</v>
      </c>
      <c r="C2308" s="135" t="s">
        <v>1687</v>
      </c>
      <c r="D2308" s="136"/>
      <c r="E2308" s="137"/>
      <c r="F2308" s="137"/>
      <c r="G2308" s="137"/>
      <c r="H2308" s="137"/>
      <c r="I2308" s="137"/>
      <c r="J2308" s="137"/>
      <c r="K2308" s="137"/>
      <c r="L2308" s="137"/>
      <c r="M2308" s="137"/>
      <c r="N2308" s="137"/>
      <c r="O2308" s="137"/>
      <c r="P2308" s="137"/>
      <c r="Q2308" s="137"/>
      <c r="R2308" s="137"/>
      <c r="S2308" s="137"/>
      <c r="T2308" s="137"/>
      <c r="U2308" s="137"/>
      <c r="V2308" s="137"/>
      <c r="W2308" s="137"/>
    </row>
    <row r="2309" spans="1:23" s="138" customFormat="1" ht="14.55" customHeight="1">
      <c r="A2309" s="134">
        <v>45898</v>
      </c>
      <c r="B2309" s="228">
        <v>9500</v>
      </c>
      <c r="C2309" s="135" t="s">
        <v>1688</v>
      </c>
      <c r="D2309" s="136"/>
      <c r="E2309" s="137"/>
      <c r="F2309" s="137"/>
      <c r="G2309" s="137"/>
      <c r="H2309" s="137"/>
      <c r="I2309" s="137"/>
      <c r="J2309" s="137"/>
      <c r="K2309" s="137"/>
      <c r="L2309" s="137"/>
      <c r="M2309" s="137"/>
      <c r="N2309" s="137"/>
      <c r="O2309" s="137"/>
      <c r="P2309" s="137"/>
      <c r="Q2309" s="137"/>
      <c r="R2309" s="137"/>
      <c r="S2309" s="137"/>
      <c r="T2309" s="137"/>
      <c r="U2309" s="137"/>
      <c r="V2309" s="137"/>
      <c r="W2309" s="137"/>
    </row>
    <row r="2310" spans="1:23" s="138" customFormat="1" ht="14.55" customHeight="1">
      <c r="A2310" s="134">
        <v>45898</v>
      </c>
      <c r="B2310" s="228">
        <v>40713.599999999999</v>
      </c>
      <c r="C2310" s="135" t="s">
        <v>1689</v>
      </c>
      <c r="D2310" s="136"/>
      <c r="E2310" s="137"/>
      <c r="F2310" s="137"/>
      <c r="G2310" s="137"/>
      <c r="H2310" s="137"/>
      <c r="I2310" s="137"/>
      <c r="J2310" s="137"/>
      <c r="K2310" s="137"/>
      <c r="L2310" s="137"/>
      <c r="M2310" s="137"/>
      <c r="N2310" s="137"/>
      <c r="O2310" s="137"/>
      <c r="P2310" s="137"/>
      <c r="Q2310" s="137"/>
      <c r="R2310" s="137"/>
      <c r="S2310" s="137"/>
      <c r="T2310" s="137"/>
      <c r="U2310" s="137"/>
      <c r="V2310" s="137"/>
      <c r="W2310" s="137"/>
    </row>
    <row r="2311" spans="1:23" s="138" customFormat="1" ht="14.55" customHeight="1">
      <c r="A2311" s="134">
        <v>45898</v>
      </c>
      <c r="B2311" s="228">
        <v>55000</v>
      </c>
      <c r="C2311" s="135" t="s">
        <v>1690</v>
      </c>
      <c r="D2311" s="136"/>
      <c r="E2311" s="137"/>
      <c r="F2311" s="137"/>
      <c r="G2311" s="137"/>
      <c r="H2311" s="137"/>
      <c r="I2311" s="137"/>
      <c r="J2311" s="137"/>
      <c r="K2311" s="137"/>
      <c r="L2311" s="137"/>
      <c r="M2311" s="137"/>
      <c r="N2311" s="137"/>
      <c r="O2311" s="137"/>
      <c r="P2311" s="137"/>
      <c r="Q2311" s="137"/>
      <c r="R2311" s="137"/>
      <c r="S2311" s="137"/>
      <c r="T2311" s="137"/>
      <c r="U2311" s="137"/>
      <c r="V2311" s="137"/>
      <c r="W2311" s="137"/>
    </row>
    <row r="2312" spans="1:23" s="138" customFormat="1" ht="14.55" customHeight="1">
      <c r="A2312" s="134">
        <v>45898</v>
      </c>
      <c r="B2312" s="228">
        <v>40713.599999999999</v>
      </c>
      <c r="C2312" s="135" t="s">
        <v>1691</v>
      </c>
      <c r="D2312" s="136"/>
      <c r="E2312" s="137"/>
      <c r="F2312" s="137"/>
      <c r="G2312" s="137"/>
      <c r="H2312" s="137"/>
      <c r="I2312" s="137"/>
      <c r="J2312" s="137"/>
      <c r="K2312" s="137"/>
      <c r="L2312" s="137"/>
      <c r="M2312" s="137"/>
      <c r="N2312" s="137"/>
      <c r="O2312" s="137"/>
      <c r="P2312" s="137"/>
      <c r="Q2312" s="137"/>
      <c r="R2312" s="137"/>
      <c r="S2312" s="137"/>
      <c r="T2312" s="137"/>
      <c r="U2312" s="137"/>
      <c r="V2312" s="137"/>
      <c r="W2312" s="137"/>
    </row>
    <row r="2313" spans="1:23" s="138" customFormat="1" ht="14.55" customHeight="1">
      <c r="A2313" s="134">
        <v>45898</v>
      </c>
      <c r="B2313" s="228">
        <v>16800</v>
      </c>
      <c r="C2313" s="135" t="s">
        <v>405</v>
      </c>
      <c r="D2313" s="136"/>
      <c r="E2313" s="137"/>
      <c r="F2313" s="137"/>
      <c r="G2313" s="137"/>
      <c r="H2313" s="137"/>
      <c r="I2313" s="137"/>
      <c r="J2313" s="137"/>
      <c r="K2313" s="137"/>
      <c r="L2313" s="137"/>
      <c r="M2313" s="137"/>
      <c r="N2313" s="137"/>
      <c r="O2313" s="137"/>
      <c r="P2313" s="137"/>
      <c r="Q2313" s="137"/>
      <c r="R2313" s="137"/>
      <c r="S2313" s="137"/>
      <c r="T2313" s="137"/>
      <c r="U2313" s="137"/>
      <c r="V2313" s="137"/>
      <c r="W2313" s="137"/>
    </row>
    <row r="2314" spans="1:23" s="138" customFormat="1" ht="14.55" customHeight="1">
      <c r="A2314" s="134">
        <v>45898</v>
      </c>
      <c r="B2314" s="228">
        <v>3450</v>
      </c>
      <c r="C2314" s="135" t="s">
        <v>925</v>
      </c>
      <c r="D2314" s="136"/>
      <c r="E2314" s="137"/>
      <c r="F2314" s="137"/>
      <c r="G2314" s="137"/>
      <c r="H2314" s="137"/>
      <c r="I2314" s="137"/>
      <c r="J2314" s="137"/>
      <c r="K2314" s="137"/>
      <c r="L2314" s="137"/>
      <c r="M2314" s="137"/>
      <c r="N2314" s="137"/>
      <c r="O2314" s="137"/>
      <c r="P2314" s="137"/>
      <c r="Q2314" s="137"/>
      <c r="R2314" s="137"/>
      <c r="S2314" s="137"/>
      <c r="T2314" s="137"/>
      <c r="U2314" s="137"/>
      <c r="V2314" s="137"/>
      <c r="W2314" s="137"/>
    </row>
    <row r="2315" spans="1:23" s="138" customFormat="1" ht="14.55" customHeight="1">
      <c r="A2315" s="134">
        <v>45898</v>
      </c>
      <c r="B2315" s="228">
        <v>238170</v>
      </c>
      <c r="C2315" s="135" t="s">
        <v>1692</v>
      </c>
      <c r="D2315" s="136"/>
      <c r="E2315" s="137"/>
      <c r="F2315" s="137"/>
      <c r="G2315" s="137"/>
      <c r="H2315" s="137"/>
      <c r="I2315" s="137"/>
      <c r="J2315" s="137"/>
      <c r="K2315" s="137"/>
      <c r="L2315" s="137"/>
      <c r="M2315" s="137"/>
      <c r="N2315" s="137"/>
      <c r="O2315" s="137"/>
      <c r="P2315" s="137"/>
      <c r="Q2315" s="137"/>
      <c r="R2315" s="137"/>
      <c r="S2315" s="137"/>
      <c r="T2315" s="137"/>
      <c r="U2315" s="137"/>
      <c r="V2315" s="137"/>
      <c r="W2315" s="137"/>
    </row>
    <row r="2316" spans="1:23" s="138" customFormat="1" ht="14.55" customHeight="1">
      <c r="A2316" s="134">
        <v>45898</v>
      </c>
      <c r="B2316" s="228">
        <v>275886</v>
      </c>
      <c r="C2316" s="135" t="s">
        <v>925</v>
      </c>
      <c r="D2316" s="136"/>
      <c r="E2316" s="137"/>
      <c r="F2316" s="137"/>
      <c r="G2316" s="137"/>
      <c r="H2316" s="137"/>
      <c r="I2316" s="137"/>
      <c r="J2316" s="137"/>
      <c r="K2316" s="137"/>
      <c r="L2316" s="137"/>
      <c r="M2316" s="137"/>
      <c r="N2316" s="137"/>
      <c r="O2316" s="137"/>
      <c r="P2316" s="137"/>
      <c r="Q2316" s="137"/>
      <c r="R2316" s="137"/>
      <c r="S2316" s="137"/>
      <c r="T2316" s="137"/>
      <c r="U2316" s="137"/>
      <c r="V2316" s="137"/>
      <c r="W2316" s="137"/>
    </row>
    <row r="2317" spans="1:23" s="138" customFormat="1" ht="14.55" customHeight="1">
      <c r="A2317" s="134">
        <v>45898</v>
      </c>
      <c r="B2317" s="228">
        <v>164496</v>
      </c>
      <c r="C2317" s="135" t="s">
        <v>1692</v>
      </c>
      <c r="D2317" s="136"/>
      <c r="E2317" s="137"/>
      <c r="F2317" s="137"/>
      <c r="G2317" s="137"/>
      <c r="H2317" s="137"/>
      <c r="I2317" s="137"/>
      <c r="J2317" s="137"/>
      <c r="K2317" s="137"/>
      <c r="L2317" s="137"/>
      <c r="M2317" s="137"/>
      <c r="N2317" s="137"/>
      <c r="O2317" s="137"/>
      <c r="P2317" s="137"/>
      <c r="Q2317" s="137"/>
      <c r="R2317" s="137"/>
      <c r="S2317" s="137"/>
      <c r="T2317" s="137"/>
      <c r="U2317" s="137"/>
      <c r="V2317" s="137"/>
      <c r="W2317" s="137"/>
    </row>
    <row r="2318" spans="1:23" s="138" customFormat="1" ht="14.55" customHeight="1">
      <c r="A2318" s="140">
        <v>45898</v>
      </c>
      <c r="B2318" s="229">
        <v>486075.22</v>
      </c>
      <c r="C2318" s="144" t="s">
        <v>206</v>
      </c>
      <c r="D2318" s="142"/>
      <c r="E2318" s="137"/>
      <c r="F2318" s="137"/>
      <c r="G2318" s="137"/>
      <c r="H2318" s="137"/>
      <c r="I2318" s="137"/>
      <c r="J2318" s="137"/>
      <c r="K2318" s="137"/>
      <c r="L2318" s="137"/>
      <c r="M2318" s="137"/>
      <c r="N2318" s="137"/>
      <c r="O2318" s="137"/>
      <c r="P2318" s="137"/>
      <c r="Q2318" s="137"/>
      <c r="R2318" s="137"/>
      <c r="S2318" s="137"/>
      <c r="T2318" s="137"/>
      <c r="U2318" s="137"/>
      <c r="V2318" s="137"/>
      <c r="W2318" s="137"/>
    </row>
    <row r="2319" spans="1:23" s="138" customFormat="1" ht="14.55" customHeight="1">
      <c r="A2319" s="134">
        <v>45898</v>
      </c>
      <c r="B2319" s="228">
        <v>36940</v>
      </c>
      <c r="C2319" s="135" t="s">
        <v>1692</v>
      </c>
      <c r="D2319" s="136"/>
      <c r="E2319" s="137"/>
      <c r="F2319" s="137"/>
      <c r="G2319" s="137"/>
      <c r="H2319" s="137"/>
      <c r="I2319" s="137"/>
      <c r="J2319" s="137"/>
      <c r="K2319" s="137"/>
      <c r="L2319" s="137"/>
      <c r="M2319" s="137"/>
      <c r="N2319" s="137"/>
      <c r="O2319" s="137"/>
      <c r="P2319" s="137"/>
      <c r="Q2319" s="137"/>
      <c r="R2319" s="137"/>
      <c r="S2319" s="137"/>
      <c r="T2319" s="137"/>
      <c r="U2319" s="137"/>
      <c r="V2319" s="137"/>
      <c r="W2319" s="137"/>
    </row>
    <row r="2320" spans="1:23" s="138" customFormat="1" ht="14.55" customHeight="1">
      <c r="A2320" s="134">
        <v>45898</v>
      </c>
      <c r="B2320" s="228">
        <v>3979</v>
      </c>
      <c r="C2320" s="135" t="s">
        <v>1571</v>
      </c>
      <c r="D2320" s="136"/>
      <c r="E2320" s="137"/>
      <c r="F2320" s="137"/>
      <c r="G2320" s="137"/>
      <c r="H2320" s="137"/>
      <c r="I2320" s="137"/>
      <c r="J2320" s="137"/>
      <c r="K2320" s="137"/>
      <c r="L2320" s="137"/>
      <c r="M2320" s="137"/>
      <c r="N2320" s="137"/>
      <c r="O2320" s="137"/>
      <c r="P2320" s="137"/>
      <c r="Q2320" s="137"/>
      <c r="R2320" s="137"/>
      <c r="S2320" s="137"/>
      <c r="T2320" s="137"/>
      <c r="U2320" s="137"/>
      <c r="V2320" s="137"/>
      <c r="W2320" s="137"/>
    </row>
    <row r="2321" spans="1:23" s="138" customFormat="1" ht="14.55" customHeight="1">
      <c r="A2321" s="134">
        <v>45898</v>
      </c>
      <c r="B2321" s="228">
        <v>45820</v>
      </c>
      <c r="C2321" s="135" t="s">
        <v>1693</v>
      </c>
      <c r="D2321" s="136"/>
      <c r="E2321" s="137"/>
      <c r="F2321" s="137"/>
      <c r="G2321" s="137"/>
      <c r="H2321" s="137"/>
      <c r="I2321" s="137"/>
      <c r="J2321" s="137"/>
      <c r="K2321" s="137"/>
      <c r="L2321" s="137"/>
      <c r="M2321" s="137"/>
      <c r="N2321" s="137"/>
      <c r="O2321" s="137"/>
      <c r="P2321" s="137"/>
      <c r="Q2321" s="137"/>
      <c r="R2321" s="137"/>
      <c r="S2321" s="137"/>
      <c r="T2321" s="137"/>
      <c r="U2321" s="137"/>
      <c r="V2321" s="137"/>
      <c r="W2321" s="137"/>
    </row>
    <row r="2322" spans="1:23" s="138" customFormat="1" ht="14.55" customHeight="1">
      <c r="A2322" s="134">
        <v>45898</v>
      </c>
      <c r="B2322" s="228">
        <v>26500</v>
      </c>
      <c r="C2322" s="135" t="s">
        <v>1694</v>
      </c>
      <c r="D2322" s="136"/>
      <c r="E2322" s="137"/>
      <c r="F2322" s="137"/>
      <c r="G2322" s="137"/>
      <c r="H2322" s="137"/>
      <c r="I2322" s="137"/>
      <c r="J2322" s="137"/>
      <c r="K2322" s="137"/>
      <c r="L2322" s="137"/>
      <c r="M2322" s="137"/>
      <c r="N2322" s="137"/>
      <c r="O2322" s="137"/>
      <c r="P2322" s="137"/>
      <c r="Q2322" s="137"/>
      <c r="R2322" s="137"/>
      <c r="S2322" s="137"/>
      <c r="T2322" s="137"/>
      <c r="U2322" s="137"/>
      <c r="V2322" s="137"/>
      <c r="W2322" s="137"/>
    </row>
    <row r="2323" spans="1:23" s="138" customFormat="1" ht="14.55" customHeight="1">
      <c r="A2323" s="134">
        <v>45898</v>
      </c>
      <c r="B2323" s="228">
        <v>44000</v>
      </c>
      <c r="C2323" s="135" t="s">
        <v>1695</v>
      </c>
      <c r="D2323" s="136"/>
      <c r="E2323" s="137"/>
      <c r="F2323" s="137"/>
      <c r="G2323" s="137"/>
      <c r="H2323" s="137"/>
      <c r="I2323" s="137"/>
      <c r="J2323" s="137"/>
      <c r="K2323" s="137"/>
      <c r="L2323" s="137"/>
      <c r="M2323" s="137"/>
      <c r="N2323" s="137"/>
      <c r="O2323" s="137"/>
      <c r="P2323" s="137"/>
      <c r="Q2323" s="137"/>
      <c r="R2323" s="137"/>
      <c r="S2323" s="137"/>
      <c r="T2323" s="137"/>
      <c r="U2323" s="137"/>
      <c r="V2323" s="137"/>
      <c r="W2323" s="137"/>
    </row>
    <row r="2324" spans="1:23" s="138" customFormat="1" ht="14.55" customHeight="1">
      <c r="A2324" s="134">
        <v>45898</v>
      </c>
      <c r="B2324" s="228">
        <v>221000</v>
      </c>
      <c r="C2324" s="135" t="s">
        <v>1328</v>
      </c>
      <c r="D2324" s="136"/>
      <c r="E2324" s="137"/>
      <c r="F2324" s="137"/>
      <c r="G2324" s="137"/>
      <c r="H2324" s="137"/>
      <c r="I2324" s="137"/>
      <c r="J2324" s="137"/>
      <c r="K2324" s="137"/>
      <c r="L2324" s="137"/>
      <c r="M2324" s="137"/>
      <c r="N2324" s="137"/>
      <c r="O2324" s="137"/>
      <c r="P2324" s="137"/>
      <c r="Q2324" s="137"/>
      <c r="R2324" s="137"/>
      <c r="S2324" s="137"/>
      <c r="T2324" s="137"/>
      <c r="U2324" s="137"/>
      <c r="V2324" s="137"/>
      <c r="W2324" s="137"/>
    </row>
    <row r="2325" spans="1:23" s="138" customFormat="1" ht="14.55" customHeight="1">
      <c r="A2325" s="134">
        <v>45898</v>
      </c>
      <c r="B2325" s="228">
        <v>62080</v>
      </c>
      <c r="C2325" s="135" t="s">
        <v>1696</v>
      </c>
      <c r="D2325" s="136"/>
      <c r="E2325" s="137"/>
      <c r="F2325" s="137"/>
      <c r="G2325" s="137"/>
      <c r="H2325" s="137"/>
      <c r="I2325" s="137"/>
      <c r="J2325" s="137"/>
      <c r="K2325" s="137"/>
      <c r="L2325" s="137"/>
      <c r="M2325" s="137"/>
      <c r="N2325" s="137"/>
      <c r="O2325" s="137"/>
      <c r="P2325" s="137"/>
      <c r="Q2325" s="137"/>
      <c r="R2325" s="137"/>
      <c r="S2325" s="137"/>
      <c r="T2325" s="137"/>
      <c r="U2325" s="137"/>
      <c r="V2325" s="137"/>
      <c r="W2325" s="137"/>
    </row>
    <row r="2326" spans="1:23" s="138" customFormat="1" ht="14.55" customHeight="1">
      <c r="A2326" s="134">
        <v>45898</v>
      </c>
      <c r="B2326" s="228">
        <v>47080</v>
      </c>
      <c r="C2326" s="135" t="s">
        <v>1697</v>
      </c>
      <c r="D2326" s="136"/>
      <c r="E2326" s="137"/>
      <c r="F2326" s="137"/>
      <c r="G2326" s="137"/>
      <c r="H2326" s="137"/>
      <c r="I2326" s="137"/>
      <c r="J2326" s="137"/>
      <c r="K2326" s="137"/>
      <c r="L2326" s="137"/>
      <c r="M2326" s="137"/>
      <c r="N2326" s="137"/>
      <c r="O2326" s="137"/>
      <c r="P2326" s="137"/>
      <c r="Q2326" s="137"/>
      <c r="R2326" s="137"/>
      <c r="S2326" s="137"/>
      <c r="T2326" s="137"/>
      <c r="U2326" s="137"/>
      <c r="V2326" s="137"/>
      <c r="W2326" s="137"/>
    </row>
    <row r="2327" spans="1:23" s="138" customFormat="1" ht="14.55" customHeight="1">
      <c r="A2327" s="134">
        <v>45898</v>
      </c>
      <c r="B2327" s="228">
        <v>73580</v>
      </c>
      <c r="C2327" s="135" t="s">
        <v>1698</v>
      </c>
      <c r="D2327" s="136"/>
      <c r="E2327" s="137"/>
      <c r="F2327" s="137"/>
      <c r="G2327" s="137"/>
      <c r="H2327" s="137"/>
      <c r="I2327" s="137"/>
      <c r="J2327" s="137"/>
      <c r="K2327" s="137"/>
      <c r="L2327" s="137"/>
      <c r="M2327" s="137"/>
      <c r="N2327" s="137"/>
      <c r="O2327" s="137"/>
      <c r="P2327" s="137"/>
      <c r="Q2327" s="137"/>
      <c r="R2327" s="137"/>
      <c r="S2327" s="137"/>
      <c r="T2327" s="137"/>
      <c r="U2327" s="137"/>
      <c r="V2327" s="137"/>
      <c r="W2327" s="137"/>
    </row>
    <row r="2328" spans="1:23" s="138" customFormat="1" ht="14.55" customHeight="1">
      <c r="A2328" s="134">
        <v>45898</v>
      </c>
      <c r="B2328" s="228">
        <v>54580</v>
      </c>
      <c r="C2328" s="135" t="s">
        <v>1699</v>
      </c>
      <c r="D2328" s="136"/>
      <c r="E2328" s="137"/>
      <c r="F2328" s="137"/>
      <c r="G2328" s="137"/>
      <c r="H2328" s="137"/>
      <c r="I2328" s="137"/>
      <c r="J2328" s="137"/>
      <c r="K2328" s="137"/>
      <c r="L2328" s="137"/>
      <c r="M2328" s="137"/>
      <c r="N2328" s="137"/>
      <c r="O2328" s="137"/>
      <c r="P2328" s="137"/>
      <c r="Q2328" s="137"/>
      <c r="R2328" s="137"/>
      <c r="S2328" s="137"/>
      <c r="T2328" s="137"/>
      <c r="U2328" s="137"/>
      <c r="V2328" s="137"/>
      <c r="W2328" s="137"/>
    </row>
    <row r="2329" spans="1:23" s="138" customFormat="1" ht="14.55" customHeight="1">
      <c r="A2329" s="134">
        <v>45898</v>
      </c>
      <c r="B2329" s="228">
        <v>41000</v>
      </c>
      <c r="C2329" s="135" t="s">
        <v>1584</v>
      </c>
      <c r="D2329" s="136"/>
      <c r="E2329" s="137"/>
      <c r="F2329" s="137"/>
      <c r="G2329" s="137"/>
      <c r="H2329" s="137"/>
      <c r="I2329" s="137"/>
      <c r="J2329" s="137"/>
      <c r="K2329" s="137"/>
      <c r="L2329" s="137"/>
      <c r="M2329" s="137"/>
      <c r="N2329" s="137"/>
      <c r="O2329" s="137"/>
      <c r="P2329" s="137"/>
      <c r="Q2329" s="137"/>
      <c r="R2329" s="137"/>
      <c r="S2329" s="137"/>
      <c r="T2329" s="137"/>
      <c r="U2329" s="137"/>
      <c r="V2329" s="137"/>
      <c r="W2329" s="137"/>
    </row>
    <row r="2330" spans="1:23" s="138" customFormat="1" ht="14.55" customHeight="1">
      <c r="A2330" s="134">
        <v>45898</v>
      </c>
      <c r="B2330" s="228">
        <v>39794</v>
      </c>
      <c r="C2330" s="135" t="s">
        <v>1693</v>
      </c>
      <c r="D2330" s="136"/>
      <c r="E2330" s="137"/>
      <c r="F2330" s="137"/>
      <c r="G2330" s="137"/>
      <c r="H2330" s="137"/>
      <c r="I2330" s="137"/>
      <c r="J2330" s="137"/>
      <c r="K2330" s="137"/>
      <c r="L2330" s="137"/>
      <c r="M2330" s="137"/>
      <c r="N2330" s="137"/>
      <c r="O2330" s="137"/>
      <c r="P2330" s="137"/>
      <c r="Q2330" s="137"/>
      <c r="R2330" s="137"/>
      <c r="S2330" s="137"/>
      <c r="T2330" s="137"/>
      <c r="U2330" s="137"/>
      <c r="V2330" s="137"/>
      <c r="W2330" s="137"/>
    </row>
    <row r="2331" spans="1:23" s="138" customFormat="1" ht="14.55" customHeight="1">
      <c r="A2331" s="134">
        <v>45898</v>
      </c>
      <c r="B2331" s="228">
        <v>26200</v>
      </c>
      <c r="C2331" s="135" t="s">
        <v>1700</v>
      </c>
      <c r="D2331" s="136"/>
      <c r="E2331" s="137"/>
      <c r="F2331" s="137"/>
      <c r="G2331" s="137"/>
      <c r="H2331" s="137"/>
      <c r="I2331" s="137"/>
      <c r="J2331" s="137"/>
      <c r="K2331" s="137"/>
      <c r="L2331" s="137"/>
      <c r="M2331" s="137"/>
      <c r="N2331" s="137"/>
      <c r="O2331" s="137"/>
      <c r="P2331" s="137"/>
      <c r="Q2331" s="137"/>
      <c r="R2331" s="137"/>
      <c r="S2331" s="137"/>
      <c r="T2331" s="137"/>
      <c r="U2331" s="137"/>
      <c r="V2331" s="137"/>
      <c r="W2331" s="137"/>
    </row>
    <row r="2332" spans="1:23" s="138" customFormat="1" ht="14.55" customHeight="1">
      <c r="A2332" s="134">
        <v>45898</v>
      </c>
      <c r="B2332" s="228">
        <v>360825</v>
      </c>
      <c r="C2332" s="135" t="s">
        <v>1701</v>
      </c>
      <c r="D2332" s="136"/>
      <c r="E2332" s="137"/>
      <c r="F2332" s="137"/>
      <c r="G2332" s="137"/>
      <c r="H2332" s="137"/>
      <c r="I2332" s="137"/>
      <c r="J2332" s="137"/>
      <c r="K2332" s="137"/>
      <c r="L2332" s="137"/>
      <c r="M2332" s="137"/>
      <c r="N2332" s="137"/>
      <c r="O2332" s="137"/>
      <c r="P2332" s="137"/>
      <c r="Q2332" s="137"/>
      <c r="R2332" s="137"/>
      <c r="S2332" s="137"/>
      <c r="T2332" s="137"/>
      <c r="U2332" s="137"/>
      <c r="V2332" s="137"/>
      <c r="W2332" s="137"/>
    </row>
    <row r="2333" spans="1:23" s="138" customFormat="1" ht="14.55" customHeight="1">
      <c r="A2333" s="134">
        <v>45898.473657407405</v>
      </c>
      <c r="B2333" s="228">
        <v>644102</v>
      </c>
      <c r="C2333" s="135" t="s">
        <v>1702</v>
      </c>
      <c r="D2333" s="136"/>
      <c r="E2333" s="137"/>
      <c r="F2333" s="137"/>
      <c r="G2333" s="137"/>
      <c r="H2333" s="137"/>
      <c r="I2333" s="137"/>
      <c r="J2333" s="137"/>
      <c r="K2333" s="137"/>
      <c r="L2333" s="137"/>
      <c r="M2333" s="137"/>
      <c r="N2333" s="137"/>
      <c r="O2333" s="137"/>
      <c r="P2333" s="137"/>
      <c r="Q2333" s="137"/>
      <c r="R2333" s="137"/>
      <c r="S2333" s="137"/>
      <c r="T2333" s="137"/>
      <c r="U2333" s="137"/>
      <c r="V2333" s="137"/>
      <c r="W2333" s="137"/>
    </row>
    <row r="2334" spans="1:23" s="138" customFormat="1" ht="14.55" customHeight="1">
      <c r="A2334" s="134">
        <v>45898.473657407405</v>
      </c>
      <c r="B2334" s="229">
        <v>373077.94</v>
      </c>
      <c r="C2334" s="141" t="s">
        <v>101</v>
      </c>
      <c r="D2334" s="142"/>
      <c r="E2334" s="137"/>
      <c r="F2334" s="137"/>
      <c r="G2334" s="137"/>
      <c r="H2334" s="137"/>
      <c r="I2334" s="137"/>
      <c r="J2334" s="137"/>
      <c r="K2334" s="137"/>
      <c r="L2334" s="137"/>
      <c r="M2334" s="137"/>
      <c r="N2334" s="137"/>
      <c r="O2334" s="137"/>
      <c r="P2334" s="137"/>
      <c r="Q2334" s="137"/>
      <c r="R2334" s="137"/>
      <c r="S2334" s="137"/>
      <c r="T2334" s="137"/>
      <c r="U2334" s="137"/>
      <c r="V2334" s="137"/>
      <c r="W2334" s="137"/>
    </row>
    <row r="2335" spans="1:23" s="138" customFormat="1" ht="14.55" customHeight="1">
      <c r="A2335" s="134">
        <v>45898.473657407405</v>
      </c>
      <c r="B2335" s="229">
        <v>508902</v>
      </c>
      <c r="C2335" s="141" t="s">
        <v>104</v>
      </c>
      <c r="D2335" s="142"/>
      <c r="E2335" s="137"/>
      <c r="F2335" s="137"/>
      <c r="G2335" s="137"/>
      <c r="H2335" s="137"/>
      <c r="I2335" s="137"/>
      <c r="J2335" s="137"/>
      <c r="K2335" s="137"/>
      <c r="L2335" s="137"/>
      <c r="M2335" s="137"/>
      <c r="N2335" s="137"/>
      <c r="O2335" s="137"/>
      <c r="P2335" s="137"/>
      <c r="Q2335" s="137"/>
      <c r="R2335" s="137"/>
      <c r="S2335" s="137"/>
      <c r="T2335" s="137"/>
      <c r="U2335" s="137"/>
      <c r="V2335" s="137"/>
      <c r="W2335" s="137"/>
    </row>
    <row r="2336" spans="1:23" s="138" customFormat="1" ht="14.55" customHeight="1">
      <c r="A2336" s="134">
        <v>45898.473657407405</v>
      </c>
      <c r="B2336" s="229">
        <v>338203.61</v>
      </c>
      <c r="C2336" s="141" t="s">
        <v>1123</v>
      </c>
      <c r="D2336" s="142"/>
      <c r="E2336" s="137"/>
      <c r="F2336" s="137"/>
      <c r="G2336" s="137"/>
      <c r="H2336" s="137"/>
      <c r="I2336" s="137"/>
      <c r="J2336" s="137"/>
      <c r="K2336" s="137"/>
      <c r="L2336" s="137"/>
      <c r="M2336" s="137"/>
      <c r="N2336" s="137"/>
      <c r="O2336" s="137"/>
      <c r="P2336" s="137"/>
      <c r="Q2336" s="137"/>
      <c r="R2336" s="137"/>
      <c r="S2336" s="137"/>
      <c r="T2336" s="137"/>
      <c r="U2336" s="137"/>
      <c r="V2336" s="137"/>
      <c r="W2336" s="137"/>
    </row>
    <row r="2337" spans="1:23" s="138" customFormat="1" ht="14.55" customHeight="1">
      <c r="A2337" s="134">
        <v>45898.473657407405</v>
      </c>
      <c r="B2337" s="229">
        <v>1869561.18</v>
      </c>
      <c r="C2337" s="141" t="s">
        <v>117</v>
      </c>
      <c r="D2337" s="142"/>
      <c r="E2337" s="137"/>
      <c r="F2337" s="137"/>
      <c r="G2337" s="137"/>
      <c r="H2337" s="137"/>
      <c r="I2337" s="137"/>
      <c r="J2337" s="137"/>
      <c r="K2337" s="137"/>
      <c r="L2337" s="137"/>
      <c r="M2337" s="137"/>
      <c r="N2337" s="137"/>
      <c r="O2337" s="137"/>
      <c r="P2337" s="137"/>
      <c r="Q2337" s="137"/>
      <c r="R2337" s="137"/>
      <c r="S2337" s="137"/>
      <c r="T2337" s="137"/>
      <c r="U2337" s="137"/>
      <c r="V2337" s="137"/>
      <c r="W2337" s="137"/>
    </row>
    <row r="2338" spans="1:23" s="147" customFormat="1" ht="14.55" customHeight="1">
      <c r="A2338" s="186">
        <v>45898</v>
      </c>
      <c r="B2338" s="230">
        <v>10641024.9</v>
      </c>
      <c r="C2338" s="131" t="s">
        <v>577</v>
      </c>
      <c r="D2338" s="145"/>
      <c r="E2338" s="146"/>
      <c r="F2338" s="146"/>
      <c r="G2338" s="146"/>
      <c r="H2338" s="146"/>
      <c r="I2338" s="146"/>
      <c r="J2338" s="146"/>
      <c r="K2338" s="146"/>
      <c r="L2338" s="146"/>
      <c r="M2338" s="146"/>
      <c r="N2338" s="146"/>
      <c r="O2338" s="146"/>
      <c r="P2338" s="146"/>
      <c r="Q2338" s="146"/>
      <c r="R2338" s="146"/>
      <c r="S2338" s="146"/>
      <c r="T2338" s="146"/>
      <c r="U2338" s="146"/>
      <c r="V2338" s="146"/>
      <c r="W2338" s="146"/>
    </row>
    <row r="2339" spans="1:23" s="138" customFormat="1" ht="14.55" customHeight="1">
      <c r="A2339" s="148"/>
      <c r="B2339" s="231">
        <v>150533537.18000001</v>
      </c>
      <c r="C2339" s="187" t="s">
        <v>1704</v>
      </c>
      <c r="D2339" s="137"/>
      <c r="E2339" s="137"/>
      <c r="F2339" s="137"/>
      <c r="G2339" s="137"/>
      <c r="H2339" s="137"/>
      <c r="I2339" s="137"/>
      <c r="J2339" s="137"/>
      <c r="K2339" s="137"/>
      <c r="L2339" s="137"/>
      <c r="M2339" s="137"/>
      <c r="N2339" s="137"/>
      <c r="O2339" s="137"/>
      <c r="P2339" s="137"/>
      <c r="Q2339" s="137"/>
      <c r="R2339" s="137"/>
      <c r="S2339" s="137"/>
      <c r="T2339" s="137"/>
      <c r="U2339" s="137"/>
      <c r="V2339" s="137"/>
      <c r="W2339" s="137"/>
    </row>
    <row r="2340" spans="1:23" s="151" customFormat="1" ht="14.55" customHeight="1">
      <c r="A2340" s="252">
        <v>45901</v>
      </c>
      <c r="B2340" s="253">
        <v>106221.78</v>
      </c>
      <c r="C2340" s="241" t="s">
        <v>1705</v>
      </c>
      <c r="D2340" s="150"/>
    </row>
    <row r="2341" spans="1:23" s="151" customFormat="1" ht="14.55" customHeight="1">
      <c r="A2341" s="254">
        <v>45901</v>
      </c>
      <c r="B2341" s="253">
        <v>128111.11</v>
      </c>
      <c r="C2341" s="241" t="s">
        <v>1706</v>
      </c>
      <c r="D2341" s="150"/>
    </row>
    <row r="2342" spans="1:23" s="151" customFormat="1" ht="14.55" customHeight="1">
      <c r="A2342" s="254">
        <v>45901</v>
      </c>
      <c r="B2342" s="253">
        <v>144099.25</v>
      </c>
      <c r="C2342" s="241" t="s">
        <v>1707</v>
      </c>
      <c r="D2342" s="150"/>
    </row>
    <row r="2343" spans="1:23" s="151" customFormat="1" ht="14.55" customHeight="1">
      <c r="A2343" s="252">
        <v>45903</v>
      </c>
      <c r="B2343" s="253">
        <v>8198014</v>
      </c>
      <c r="C2343" s="241" t="s">
        <v>1708</v>
      </c>
      <c r="D2343" s="150"/>
    </row>
    <row r="2344" spans="1:23" s="151" customFormat="1" ht="14.55" customHeight="1">
      <c r="A2344" s="252">
        <v>45903</v>
      </c>
      <c r="B2344" s="253">
        <v>6218454.0499999998</v>
      </c>
      <c r="C2344" s="241" t="s">
        <v>1708</v>
      </c>
      <c r="D2344" s="150"/>
    </row>
    <row r="2345" spans="1:23" s="151" customFormat="1" ht="14.55" customHeight="1">
      <c r="A2345" s="252">
        <v>45903</v>
      </c>
      <c r="B2345" s="253">
        <v>131056</v>
      </c>
      <c r="C2345" s="241" t="s">
        <v>1709</v>
      </c>
      <c r="D2345" s="150"/>
    </row>
    <row r="2346" spans="1:23" s="151" customFormat="1" ht="14.55" customHeight="1">
      <c r="A2346" s="252">
        <v>45903</v>
      </c>
      <c r="B2346" s="253">
        <v>675400</v>
      </c>
      <c r="C2346" s="241" t="s">
        <v>1710</v>
      </c>
      <c r="D2346" s="150"/>
    </row>
    <row r="2347" spans="1:23" s="151" customFormat="1" ht="14.55" customHeight="1">
      <c r="A2347" s="252">
        <v>45903</v>
      </c>
      <c r="B2347" s="253">
        <v>344935</v>
      </c>
      <c r="C2347" s="241" t="s">
        <v>1711</v>
      </c>
      <c r="D2347" s="150"/>
    </row>
    <row r="2348" spans="1:23" s="151" customFormat="1" ht="14.55" customHeight="1">
      <c r="A2348" s="252">
        <v>45903</v>
      </c>
      <c r="B2348" s="253">
        <v>101000</v>
      </c>
      <c r="C2348" s="241" t="s">
        <v>1712</v>
      </c>
      <c r="D2348" s="150"/>
    </row>
    <row r="2349" spans="1:23" s="151" customFormat="1" ht="14.55" customHeight="1">
      <c r="A2349" s="252">
        <v>45903</v>
      </c>
      <c r="B2349" s="253">
        <v>27096</v>
      </c>
      <c r="C2349" s="241" t="s">
        <v>1713</v>
      </c>
      <c r="D2349" s="150"/>
    </row>
    <row r="2350" spans="1:23" s="151" customFormat="1" ht="14.55" customHeight="1">
      <c r="A2350" s="252">
        <v>45903</v>
      </c>
      <c r="B2350" s="253">
        <v>26371.8</v>
      </c>
      <c r="C2350" s="241" t="s">
        <v>1714</v>
      </c>
      <c r="D2350" s="150"/>
    </row>
    <row r="2351" spans="1:23" s="151" customFormat="1" ht="14.55" customHeight="1">
      <c r="A2351" s="252">
        <v>45903</v>
      </c>
      <c r="B2351" s="253">
        <v>14070</v>
      </c>
      <c r="C2351" s="241" t="s">
        <v>1715</v>
      </c>
      <c r="D2351" s="150"/>
    </row>
    <row r="2352" spans="1:23" s="151" customFormat="1" ht="14.55" customHeight="1">
      <c r="A2352" s="252">
        <v>45903</v>
      </c>
      <c r="B2352" s="253">
        <v>5358.1</v>
      </c>
      <c r="C2352" s="241" t="s">
        <v>1716</v>
      </c>
      <c r="D2352" s="150"/>
    </row>
    <row r="2353" spans="1:4" s="151" customFormat="1" ht="14.55" customHeight="1">
      <c r="A2353" s="252">
        <v>45903</v>
      </c>
      <c r="B2353" s="253">
        <v>3450000</v>
      </c>
      <c r="C2353" s="241" t="s">
        <v>1717</v>
      </c>
      <c r="D2353" s="150"/>
    </row>
    <row r="2354" spans="1:4" s="151" customFormat="1" ht="14.55" customHeight="1">
      <c r="A2354" s="252">
        <v>45903</v>
      </c>
      <c r="B2354" s="253">
        <v>456450</v>
      </c>
      <c r="C2354" s="241" t="s">
        <v>1718</v>
      </c>
      <c r="D2354" s="150"/>
    </row>
    <row r="2355" spans="1:4" s="151" customFormat="1" ht="14.55" customHeight="1">
      <c r="A2355" s="252">
        <v>45903</v>
      </c>
      <c r="B2355" s="253">
        <v>46000</v>
      </c>
      <c r="C2355" s="241" t="s">
        <v>1719</v>
      </c>
      <c r="D2355" s="150"/>
    </row>
    <row r="2356" spans="1:4" s="151" customFormat="1" ht="14.55" customHeight="1">
      <c r="A2356" s="252">
        <v>45903</v>
      </c>
      <c r="B2356" s="253">
        <v>270000</v>
      </c>
      <c r="C2356" s="241" t="s">
        <v>1720</v>
      </c>
      <c r="D2356" s="150"/>
    </row>
    <row r="2357" spans="1:4" s="151" customFormat="1" ht="14.55" customHeight="1">
      <c r="A2357" s="252">
        <v>45903</v>
      </c>
      <c r="B2357" s="253">
        <v>120000</v>
      </c>
      <c r="C2357" s="241" t="s">
        <v>1721</v>
      </c>
      <c r="D2357" s="150"/>
    </row>
    <row r="2358" spans="1:4" s="151" customFormat="1" ht="14.55" customHeight="1">
      <c r="A2358" s="252">
        <v>45903</v>
      </c>
      <c r="B2358" s="253">
        <v>10572</v>
      </c>
      <c r="C2358" s="241" t="s">
        <v>1722</v>
      </c>
      <c r="D2358" s="150"/>
    </row>
    <row r="2359" spans="1:4" s="151" customFormat="1" ht="14.55" customHeight="1">
      <c r="A2359" s="252">
        <v>45903</v>
      </c>
      <c r="B2359" s="253">
        <v>170000</v>
      </c>
      <c r="C2359" s="241" t="s">
        <v>1723</v>
      </c>
      <c r="D2359" s="150"/>
    </row>
    <row r="2360" spans="1:4" s="151" customFormat="1" ht="14.55" customHeight="1">
      <c r="A2360" s="252">
        <v>45903</v>
      </c>
      <c r="B2360" s="253">
        <v>80000</v>
      </c>
      <c r="C2360" s="241" t="s">
        <v>1724</v>
      </c>
      <c r="D2360" s="150"/>
    </row>
    <row r="2361" spans="1:4" s="151" customFormat="1" ht="14.55" customHeight="1">
      <c r="A2361" s="252">
        <v>45903</v>
      </c>
      <c r="B2361" s="253">
        <v>60000</v>
      </c>
      <c r="C2361" s="241" t="s">
        <v>1725</v>
      </c>
      <c r="D2361" s="150"/>
    </row>
    <row r="2362" spans="1:4" s="151" customFormat="1" ht="14.55" customHeight="1">
      <c r="A2362" s="252">
        <v>45903</v>
      </c>
      <c r="B2362" s="253">
        <v>4209</v>
      </c>
      <c r="C2362" s="241" t="s">
        <v>1726</v>
      </c>
      <c r="D2362" s="150"/>
    </row>
    <row r="2363" spans="1:4" s="151" customFormat="1" ht="14.55" customHeight="1">
      <c r="A2363" s="252">
        <v>45903</v>
      </c>
      <c r="B2363" s="253">
        <v>70350</v>
      </c>
      <c r="C2363" s="241" t="s">
        <v>1727</v>
      </c>
      <c r="D2363" s="150"/>
    </row>
    <row r="2364" spans="1:4" s="151" customFormat="1" ht="14.55" customHeight="1">
      <c r="A2364" s="252">
        <v>45903</v>
      </c>
      <c r="B2364" s="253">
        <v>115250</v>
      </c>
      <c r="C2364" s="241" t="s">
        <v>1728</v>
      </c>
      <c r="D2364" s="150"/>
    </row>
    <row r="2365" spans="1:4" s="151" customFormat="1" ht="14.55" customHeight="1">
      <c r="A2365" s="252">
        <v>45903</v>
      </c>
      <c r="B2365" s="253">
        <v>1130683</v>
      </c>
      <c r="C2365" s="241" t="s">
        <v>1729</v>
      </c>
      <c r="D2365" s="150"/>
    </row>
    <row r="2366" spans="1:4" s="151" customFormat="1" ht="14.55" customHeight="1">
      <c r="A2366" s="252">
        <v>45903</v>
      </c>
      <c r="B2366" s="253">
        <v>139369.45000000001</v>
      </c>
      <c r="C2366" s="241" t="s">
        <v>486</v>
      </c>
      <c r="D2366" s="150"/>
    </row>
    <row r="2367" spans="1:4" s="151" customFormat="1" ht="14.55" customHeight="1">
      <c r="A2367" s="252">
        <v>45903</v>
      </c>
      <c r="B2367" s="253">
        <v>294237.90000000002</v>
      </c>
      <c r="C2367" s="241" t="s">
        <v>1730</v>
      </c>
      <c r="D2367" s="150"/>
    </row>
    <row r="2368" spans="1:4" s="151" customFormat="1" ht="14.55" customHeight="1">
      <c r="A2368" s="252">
        <v>45903</v>
      </c>
      <c r="B2368" s="253">
        <v>268000</v>
      </c>
      <c r="C2368" s="242" t="s">
        <v>1731</v>
      </c>
      <c r="D2368" s="150"/>
    </row>
    <row r="2369" spans="1:4" s="151" customFormat="1" ht="14.55" customHeight="1">
      <c r="A2369" s="252">
        <v>45903</v>
      </c>
      <c r="B2369" s="253">
        <v>464300</v>
      </c>
      <c r="C2369" s="242" t="s">
        <v>1732</v>
      </c>
      <c r="D2369" s="150"/>
    </row>
    <row r="2370" spans="1:4" s="151" customFormat="1" ht="14.55" customHeight="1">
      <c r="A2370" s="252">
        <v>45903</v>
      </c>
      <c r="B2370" s="253">
        <v>70350</v>
      </c>
      <c r="C2370" s="241" t="s">
        <v>342</v>
      </c>
      <c r="D2370" s="150"/>
    </row>
    <row r="2371" spans="1:4" s="151" customFormat="1" ht="14.55" customHeight="1">
      <c r="A2371" s="254">
        <v>45903</v>
      </c>
      <c r="B2371" s="253">
        <v>427753.04</v>
      </c>
      <c r="C2371" s="241" t="s">
        <v>101</v>
      </c>
      <c r="D2371" s="150"/>
    </row>
    <row r="2372" spans="1:4" s="151" customFormat="1" ht="14.55" customHeight="1">
      <c r="A2372" s="252">
        <v>45903</v>
      </c>
      <c r="B2372" s="253">
        <v>306000</v>
      </c>
      <c r="C2372" s="241" t="s">
        <v>634</v>
      </c>
      <c r="D2372" s="150"/>
    </row>
    <row r="2373" spans="1:4" s="151" customFormat="1" ht="14.55" customHeight="1">
      <c r="A2373" s="252">
        <v>45903</v>
      </c>
      <c r="B2373" s="253">
        <v>540000</v>
      </c>
      <c r="C2373" s="241" t="s">
        <v>1043</v>
      </c>
      <c r="D2373" s="150"/>
    </row>
    <row r="2374" spans="1:4" s="151" customFormat="1" ht="14.55" customHeight="1">
      <c r="A2374" s="252">
        <v>45903</v>
      </c>
      <c r="B2374" s="253">
        <v>306000</v>
      </c>
      <c r="C2374" s="241" t="s">
        <v>154</v>
      </c>
      <c r="D2374" s="150"/>
    </row>
    <row r="2375" spans="1:4" s="151" customFormat="1" ht="14.55" customHeight="1">
      <c r="A2375" s="252">
        <v>45903</v>
      </c>
      <c r="B2375" s="253">
        <v>193600</v>
      </c>
      <c r="C2375" s="241" t="s">
        <v>573</v>
      </c>
      <c r="D2375" s="150"/>
    </row>
    <row r="2376" spans="1:4" s="151" customFormat="1" ht="14.55" customHeight="1">
      <c r="A2376" s="252">
        <v>45903</v>
      </c>
      <c r="B2376" s="253">
        <v>198000</v>
      </c>
      <c r="C2376" s="241" t="s">
        <v>1420</v>
      </c>
      <c r="D2376" s="150"/>
    </row>
    <row r="2377" spans="1:4" s="151" customFormat="1" ht="14.55" customHeight="1">
      <c r="A2377" s="252">
        <v>45903</v>
      </c>
      <c r="B2377" s="253">
        <v>235066.44</v>
      </c>
      <c r="C2377" s="241" t="s">
        <v>1733</v>
      </c>
      <c r="D2377" s="150"/>
    </row>
    <row r="2378" spans="1:4" s="151" customFormat="1" ht="14.55" customHeight="1">
      <c r="A2378" s="252">
        <v>45903</v>
      </c>
      <c r="B2378" s="253">
        <v>1200000</v>
      </c>
      <c r="C2378" s="241" t="s">
        <v>1734</v>
      </c>
      <c r="D2378" s="150"/>
    </row>
    <row r="2379" spans="1:4" s="151" customFormat="1" ht="14.55" customHeight="1">
      <c r="A2379" s="252">
        <v>45903</v>
      </c>
      <c r="B2379" s="253">
        <v>191939.64</v>
      </c>
      <c r="C2379" s="241" t="s">
        <v>131</v>
      </c>
      <c r="D2379" s="150"/>
    </row>
    <row r="2380" spans="1:4" s="151" customFormat="1" ht="14.55" customHeight="1">
      <c r="A2380" s="252">
        <v>45903</v>
      </c>
      <c r="B2380" s="253">
        <v>191939.64</v>
      </c>
      <c r="C2380" s="241" t="s">
        <v>315</v>
      </c>
      <c r="D2380" s="150"/>
    </row>
    <row r="2381" spans="1:4" s="151" customFormat="1" ht="14.55" customHeight="1">
      <c r="A2381" s="252">
        <v>45903</v>
      </c>
      <c r="B2381" s="253">
        <v>322755.84000000003</v>
      </c>
      <c r="C2381" s="241" t="s">
        <v>718</v>
      </c>
      <c r="D2381" s="150"/>
    </row>
    <row r="2382" spans="1:4" s="151" customFormat="1" ht="14.55" customHeight="1">
      <c r="A2382" s="252">
        <v>45903</v>
      </c>
      <c r="B2382" s="253">
        <v>161377.92000000001</v>
      </c>
      <c r="C2382" s="241" t="s">
        <v>1313</v>
      </c>
      <c r="D2382" s="150"/>
    </row>
    <row r="2383" spans="1:4" s="151" customFormat="1" ht="14.55" customHeight="1">
      <c r="A2383" s="252">
        <v>45903</v>
      </c>
      <c r="B2383" s="253">
        <v>205042.02</v>
      </c>
      <c r="C2383" s="241" t="s">
        <v>177</v>
      </c>
      <c r="D2383" s="150"/>
    </row>
    <row r="2384" spans="1:4" s="151" customFormat="1" ht="14.55" customHeight="1">
      <c r="A2384" s="252">
        <v>45903</v>
      </c>
      <c r="B2384" s="253">
        <v>341737.31</v>
      </c>
      <c r="C2384" s="241" t="s">
        <v>177</v>
      </c>
      <c r="D2384" s="150"/>
    </row>
    <row r="2385" spans="1:12" s="151" customFormat="1" ht="14.55" customHeight="1">
      <c r="A2385" s="252">
        <v>45903</v>
      </c>
      <c r="B2385" s="253">
        <v>409626.8</v>
      </c>
      <c r="C2385" s="241" t="s">
        <v>800</v>
      </c>
      <c r="D2385" s="150"/>
    </row>
    <row r="2386" spans="1:12" s="150" customFormat="1" ht="14.55" customHeight="1">
      <c r="A2386" s="252">
        <v>45903</v>
      </c>
      <c r="B2386" s="253">
        <v>50870.5</v>
      </c>
      <c r="C2386" s="241" t="s">
        <v>1735</v>
      </c>
      <c r="E2386" s="151"/>
      <c r="F2386" s="151"/>
      <c r="G2386" s="151"/>
      <c r="H2386" s="151"/>
      <c r="I2386" s="151"/>
      <c r="J2386" s="151"/>
      <c r="K2386" s="151"/>
      <c r="L2386" s="153"/>
    </row>
    <row r="2387" spans="1:12" s="150" customFormat="1" ht="14.55" customHeight="1">
      <c r="A2387" s="252">
        <v>45903</v>
      </c>
      <c r="B2387" s="253">
        <v>59000</v>
      </c>
      <c r="C2387" s="241" t="s">
        <v>1736</v>
      </c>
      <c r="E2387" s="151"/>
      <c r="F2387" s="151"/>
      <c r="G2387" s="151"/>
      <c r="H2387" s="151"/>
      <c r="I2387" s="151"/>
      <c r="J2387" s="151"/>
      <c r="K2387" s="151"/>
      <c r="L2387" s="153"/>
    </row>
    <row r="2388" spans="1:12" s="151" customFormat="1" ht="14.55" customHeight="1">
      <c r="A2388" s="252">
        <v>45903</v>
      </c>
      <c r="B2388" s="253">
        <v>562974.71999999997</v>
      </c>
      <c r="C2388" s="241" t="s">
        <v>140</v>
      </c>
      <c r="D2388" s="150"/>
    </row>
    <row r="2389" spans="1:12" s="151" customFormat="1" ht="14.55" customHeight="1">
      <c r="A2389" s="252">
        <v>45904.515370370369</v>
      </c>
      <c r="B2389" s="253">
        <v>20000</v>
      </c>
      <c r="C2389" s="242" t="s">
        <v>1275</v>
      </c>
      <c r="D2389" s="150"/>
    </row>
    <row r="2390" spans="1:12" s="150" customFormat="1" ht="14.55" customHeight="1">
      <c r="A2390" s="252">
        <v>45904.516134259262</v>
      </c>
      <c r="B2390" s="253">
        <v>20000</v>
      </c>
      <c r="C2390" s="242" t="s">
        <v>1377</v>
      </c>
      <c r="E2390" s="151"/>
      <c r="F2390" s="151"/>
      <c r="G2390" s="151"/>
      <c r="H2390" s="151"/>
      <c r="I2390" s="151"/>
      <c r="J2390" s="151"/>
      <c r="K2390" s="151"/>
      <c r="L2390" s="153"/>
    </row>
    <row r="2391" spans="1:12" s="150" customFormat="1" ht="14.55" customHeight="1">
      <c r="A2391" s="252">
        <v>45904.516793981478</v>
      </c>
      <c r="B2391" s="253">
        <v>20000</v>
      </c>
      <c r="C2391" s="242" t="s">
        <v>1320</v>
      </c>
      <c r="E2391" s="151"/>
      <c r="F2391" s="151"/>
      <c r="G2391" s="151"/>
      <c r="H2391" s="151"/>
      <c r="I2391" s="151"/>
      <c r="J2391" s="151"/>
      <c r="K2391" s="151"/>
      <c r="L2391" s="153"/>
    </row>
    <row r="2392" spans="1:12" s="150" customFormat="1" ht="14.55" customHeight="1">
      <c r="A2392" s="252">
        <v>45904.51730324074</v>
      </c>
      <c r="B2392" s="253">
        <v>20000</v>
      </c>
      <c r="C2392" s="242" t="s">
        <v>942</v>
      </c>
      <c r="E2392" s="151"/>
      <c r="F2392" s="151"/>
      <c r="G2392" s="151"/>
      <c r="H2392" s="151"/>
      <c r="I2392" s="151"/>
      <c r="J2392" s="151"/>
      <c r="K2392" s="151"/>
      <c r="L2392" s="153"/>
    </row>
    <row r="2393" spans="1:12" s="150" customFormat="1" ht="14.55" customHeight="1">
      <c r="A2393" s="252">
        <v>45904.683749999997</v>
      </c>
      <c r="B2393" s="253">
        <v>10000000</v>
      </c>
      <c r="C2393" s="243" t="s">
        <v>202</v>
      </c>
      <c r="E2393" s="151"/>
      <c r="F2393" s="151"/>
      <c r="G2393" s="151"/>
      <c r="H2393" s="151"/>
      <c r="I2393" s="151"/>
      <c r="J2393" s="151"/>
      <c r="K2393" s="151"/>
      <c r="L2393" s="153"/>
    </row>
    <row r="2394" spans="1:12" s="150" customFormat="1" ht="14.55" customHeight="1">
      <c r="A2394" s="252">
        <v>45905</v>
      </c>
      <c r="B2394" s="253">
        <v>91766.399999999994</v>
      </c>
      <c r="C2394" s="241" t="s">
        <v>140</v>
      </c>
      <c r="E2394" s="151"/>
      <c r="F2394" s="151"/>
      <c r="G2394" s="151"/>
      <c r="H2394" s="151"/>
      <c r="I2394" s="151"/>
      <c r="J2394" s="151"/>
      <c r="K2394" s="151"/>
      <c r="L2394" s="153"/>
    </row>
    <row r="2395" spans="1:12" s="151" customFormat="1" ht="14.55" customHeight="1">
      <c r="A2395" s="252">
        <v>45905</v>
      </c>
      <c r="B2395" s="253">
        <v>321182.40000000002</v>
      </c>
      <c r="C2395" s="241" t="s">
        <v>140</v>
      </c>
      <c r="D2395" s="150"/>
    </row>
    <row r="2396" spans="1:12" s="151" customFormat="1" ht="14.55" customHeight="1">
      <c r="A2396" s="252">
        <v>45905</v>
      </c>
      <c r="B2396" s="253">
        <v>30709.14</v>
      </c>
      <c r="C2396" s="241" t="s">
        <v>1737</v>
      </c>
      <c r="D2396" s="150"/>
    </row>
    <row r="2397" spans="1:12" s="151" customFormat="1" ht="14.55" customHeight="1">
      <c r="A2397" s="252">
        <v>45905</v>
      </c>
      <c r="B2397" s="253">
        <v>192480</v>
      </c>
      <c r="C2397" s="241" t="s">
        <v>1737</v>
      </c>
      <c r="D2397" s="150"/>
    </row>
    <row r="2398" spans="1:12" s="151" customFormat="1" ht="14.55" customHeight="1">
      <c r="A2398" s="252">
        <v>45905</v>
      </c>
      <c r="B2398" s="253">
        <v>4200</v>
      </c>
      <c r="C2398" s="241" t="s">
        <v>1738</v>
      </c>
      <c r="D2398" s="150"/>
    </row>
    <row r="2399" spans="1:12" s="151" customFormat="1" ht="14.55" customHeight="1">
      <c r="A2399" s="252">
        <v>45905</v>
      </c>
      <c r="B2399" s="253">
        <v>10560</v>
      </c>
      <c r="C2399" s="241" t="s">
        <v>1738</v>
      </c>
      <c r="D2399" s="150"/>
    </row>
    <row r="2400" spans="1:12" s="151" customFormat="1" ht="14.55" customHeight="1">
      <c r="A2400" s="252">
        <v>45905</v>
      </c>
      <c r="B2400" s="253">
        <v>77200</v>
      </c>
      <c r="C2400" s="241" t="s">
        <v>1739</v>
      </c>
      <c r="D2400" s="150"/>
    </row>
    <row r="2401" spans="1:4" s="151" customFormat="1" ht="14.55" customHeight="1">
      <c r="A2401" s="252">
        <v>45905</v>
      </c>
      <c r="B2401" s="253">
        <v>115800</v>
      </c>
      <c r="C2401" s="241" t="s">
        <v>1740</v>
      </c>
      <c r="D2401" s="150"/>
    </row>
    <row r="2402" spans="1:4" s="151" customFormat="1" ht="14.55" customHeight="1">
      <c r="A2402" s="252">
        <v>45905</v>
      </c>
      <c r="B2402" s="253">
        <v>28000</v>
      </c>
      <c r="C2402" s="241" t="s">
        <v>1741</v>
      </c>
      <c r="D2402" s="150"/>
    </row>
    <row r="2403" spans="1:4" s="151" customFormat="1" ht="14.55" customHeight="1">
      <c r="A2403" s="252">
        <v>45905</v>
      </c>
      <c r="B2403" s="253">
        <v>15320</v>
      </c>
      <c r="C2403" s="241" t="s">
        <v>1742</v>
      </c>
      <c r="D2403" s="150"/>
    </row>
    <row r="2404" spans="1:4" s="151" customFormat="1" ht="14.55" customHeight="1">
      <c r="A2404" s="252">
        <v>45905</v>
      </c>
      <c r="B2404" s="253">
        <v>12330</v>
      </c>
      <c r="C2404" s="241" t="s">
        <v>1743</v>
      </c>
      <c r="D2404" s="150"/>
    </row>
    <row r="2405" spans="1:4" s="151" customFormat="1" ht="14.55" customHeight="1">
      <c r="A2405" s="252">
        <v>45905</v>
      </c>
      <c r="B2405" s="253">
        <v>19500</v>
      </c>
      <c r="C2405" s="241" t="s">
        <v>1744</v>
      </c>
      <c r="D2405" s="150"/>
    </row>
    <row r="2406" spans="1:4" s="151" customFormat="1" ht="14.55" customHeight="1">
      <c r="A2406" s="252">
        <v>45905</v>
      </c>
      <c r="B2406" s="253">
        <v>2700</v>
      </c>
      <c r="C2406" s="241" t="s">
        <v>1745</v>
      </c>
      <c r="D2406" s="150"/>
    </row>
    <row r="2407" spans="1:4" s="151" customFormat="1" ht="14.55" customHeight="1">
      <c r="A2407" s="252">
        <v>45905</v>
      </c>
      <c r="B2407" s="253">
        <v>58000</v>
      </c>
      <c r="C2407" s="241" t="s">
        <v>1746</v>
      </c>
      <c r="D2407" s="150"/>
    </row>
    <row r="2408" spans="1:4" s="151" customFormat="1" ht="14.55" customHeight="1">
      <c r="A2408" s="252">
        <v>45905</v>
      </c>
      <c r="B2408" s="253">
        <v>33000</v>
      </c>
      <c r="C2408" s="241" t="s">
        <v>1747</v>
      </c>
      <c r="D2408" s="150"/>
    </row>
    <row r="2409" spans="1:4" s="151" customFormat="1" ht="14.55" customHeight="1">
      <c r="A2409" s="252">
        <v>45905</v>
      </c>
      <c r="B2409" s="253">
        <v>21720</v>
      </c>
      <c r="C2409" s="241" t="s">
        <v>1748</v>
      </c>
      <c r="D2409" s="150"/>
    </row>
    <row r="2410" spans="1:4" s="151" customFormat="1" ht="14.55" customHeight="1">
      <c r="A2410" s="252">
        <v>45905</v>
      </c>
      <c r="B2410" s="253">
        <v>14697</v>
      </c>
      <c r="C2410" s="241" t="s">
        <v>1748</v>
      </c>
      <c r="D2410" s="150"/>
    </row>
    <row r="2411" spans="1:4" s="151" customFormat="1" ht="14.55" customHeight="1">
      <c r="A2411" s="252">
        <v>45905</v>
      </c>
      <c r="B2411" s="253">
        <v>82380</v>
      </c>
      <c r="C2411" s="241" t="s">
        <v>1749</v>
      </c>
      <c r="D2411" s="150"/>
    </row>
    <row r="2412" spans="1:4" s="151" customFormat="1" ht="14.55" customHeight="1">
      <c r="A2412" s="252">
        <v>45905</v>
      </c>
      <c r="B2412" s="253">
        <v>35160</v>
      </c>
      <c r="C2412" s="241" t="s">
        <v>1750</v>
      </c>
      <c r="D2412" s="150"/>
    </row>
    <row r="2413" spans="1:4" s="151" customFormat="1" ht="14.55" customHeight="1">
      <c r="A2413" s="252">
        <v>45905</v>
      </c>
      <c r="B2413" s="253">
        <v>43515</v>
      </c>
      <c r="C2413" s="241" t="s">
        <v>1751</v>
      </c>
      <c r="D2413" s="150"/>
    </row>
    <row r="2414" spans="1:4" s="151" customFormat="1" ht="14.55" customHeight="1">
      <c r="A2414" s="252">
        <v>45905</v>
      </c>
      <c r="B2414" s="253">
        <v>67608</v>
      </c>
      <c r="C2414" s="241" t="s">
        <v>1750</v>
      </c>
      <c r="D2414" s="150"/>
    </row>
    <row r="2415" spans="1:4" s="151" customFormat="1" ht="14.55" customHeight="1">
      <c r="A2415" s="252">
        <v>45905</v>
      </c>
      <c r="B2415" s="253">
        <v>19548</v>
      </c>
      <c r="C2415" s="241" t="s">
        <v>1752</v>
      </c>
      <c r="D2415" s="150"/>
    </row>
    <row r="2416" spans="1:4" s="151" customFormat="1" ht="14.55" customHeight="1">
      <c r="A2416" s="252">
        <v>45905</v>
      </c>
      <c r="B2416" s="253">
        <v>12316.37</v>
      </c>
      <c r="C2416" s="241" t="s">
        <v>242</v>
      </c>
      <c r="D2416" s="150"/>
    </row>
    <row r="2417" spans="1:4" s="151" customFormat="1" ht="14.55" customHeight="1">
      <c r="A2417" s="252">
        <v>45905</v>
      </c>
      <c r="B2417" s="253">
        <v>12316.37</v>
      </c>
      <c r="C2417" s="241" t="s">
        <v>242</v>
      </c>
      <c r="D2417" s="150"/>
    </row>
    <row r="2418" spans="1:4" s="151" customFormat="1" ht="14.55" customHeight="1">
      <c r="A2418" s="252">
        <v>45905</v>
      </c>
      <c r="B2418" s="253">
        <v>16921.05</v>
      </c>
      <c r="C2418" s="241" t="s">
        <v>1753</v>
      </c>
      <c r="D2418" s="150"/>
    </row>
    <row r="2419" spans="1:4" s="151" customFormat="1" ht="14.55" customHeight="1">
      <c r="A2419" s="252">
        <v>45905</v>
      </c>
      <c r="B2419" s="253">
        <v>22291.5</v>
      </c>
      <c r="C2419" s="241" t="s">
        <v>1754</v>
      </c>
      <c r="D2419" s="150"/>
    </row>
    <row r="2420" spans="1:4" s="151" customFormat="1" ht="14.55" customHeight="1">
      <c r="A2420" s="252">
        <v>45905</v>
      </c>
      <c r="B2420" s="253">
        <v>7392</v>
      </c>
      <c r="C2420" s="241" t="s">
        <v>789</v>
      </c>
      <c r="D2420" s="150"/>
    </row>
    <row r="2421" spans="1:4" s="151" customFormat="1" ht="14.55" customHeight="1">
      <c r="A2421" s="252">
        <v>45905</v>
      </c>
      <c r="B2421" s="253">
        <v>35640</v>
      </c>
      <c r="C2421" s="241" t="s">
        <v>175</v>
      </c>
      <c r="D2421" s="150"/>
    </row>
    <row r="2422" spans="1:4" s="151" customFormat="1" ht="14.55" customHeight="1">
      <c r="A2422" s="252">
        <v>45905</v>
      </c>
      <c r="B2422" s="253">
        <v>40700</v>
      </c>
      <c r="C2422" s="241" t="s">
        <v>262</v>
      </c>
      <c r="D2422" s="150"/>
    </row>
    <row r="2423" spans="1:4" s="151" customFormat="1" ht="14.55" customHeight="1">
      <c r="A2423" s="252">
        <v>45905</v>
      </c>
      <c r="B2423" s="253">
        <v>41140</v>
      </c>
      <c r="C2423" s="241" t="s">
        <v>1193</v>
      </c>
      <c r="D2423" s="150"/>
    </row>
    <row r="2424" spans="1:4" s="151" customFormat="1" ht="14.55" customHeight="1">
      <c r="A2424" s="252">
        <v>45905</v>
      </c>
      <c r="B2424" s="253">
        <v>41140</v>
      </c>
      <c r="C2424" s="241" t="s">
        <v>1193</v>
      </c>
      <c r="D2424" s="150"/>
    </row>
    <row r="2425" spans="1:4" s="151" customFormat="1" ht="14.55" customHeight="1">
      <c r="A2425" s="252">
        <v>45905</v>
      </c>
      <c r="B2425" s="253">
        <v>21000</v>
      </c>
      <c r="C2425" s="241" t="s">
        <v>1755</v>
      </c>
      <c r="D2425" s="150"/>
    </row>
    <row r="2426" spans="1:4" s="151" customFormat="1" ht="14.55" customHeight="1">
      <c r="A2426" s="252">
        <v>45905</v>
      </c>
      <c r="B2426" s="253">
        <v>6169.23</v>
      </c>
      <c r="C2426" s="241" t="s">
        <v>1756</v>
      </c>
      <c r="D2426" s="150"/>
    </row>
    <row r="2427" spans="1:4" s="151" customFormat="1" ht="14.55" customHeight="1">
      <c r="A2427" s="252">
        <v>45905</v>
      </c>
      <c r="B2427" s="253">
        <v>87000</v>
      </c>
      <c r="C2427" s="241" t="s">
        <v>1757</v>
      </c>
      <c r="D2427" s="150"/>
    </row>
    <row r="2428" spans="1:4" s="151" customFormat="1" ht="14.55" customHeight="1">
      <c r="A2428" s="252">
        <v>45905</v>
      </c>
      <c r="B2428" s="253">
        <v>306000</v>
      </c>
      <c r="C2428" s="241" t="s">
        <v>634</v>
      </c>
      <c r="D2428" s="150"/>
    </row>
    <row r="2429" spans="1:4" s="151" customFormat="1" ht="14.55" customHeight="1">
      <c r="A2429" s="252">
        <v>45905</v>
      </c>
      <c r="B2429" s="253">
        <v>102000</v>
      </c>
      <c r="C2429" s="241" t="s">
        <v>234</v>
      </c>
      <c r="D2429" s="150"/>
    </row>
    <row r="2430" spans="1:4" s="151" customFormat="1" ht="14.55" customHeight="1">
      <c r="A2430" s="252">
        <v>45905</v>
      </c>
      <c r="B2430" s="253">
        <v>102000</v>
      </c>
      <c r="C2430" s="241" t="s">
        <v>234</v>
      </c>
      <c r="D2430" s="150"/>
    </row>
    <row r="2431" spans="1:4" s="151" customFormat="1" ht="14.55" customHeight="1">
      <c r="A2431" s="252">
        <v>45905</v>
      </c>
      <c r="B2431" s="253">
        <v>408000</v>
      </c>
      <c r="C2431" s="241" t="s">
        <v>634</v>
      </c>
      <c r="D2431" s="150"/>
    </row>
    <row r="2432" spans="1:4" s="151" customFormat="1" ht="14.55" customHeight="1">
      <c r="A2432" s="252">
        <v>45905</v>
      </c>
      <c r="B2432" s="253">
        <v>96000</v>
      </c>
      <c r="C2432" s="241" t="s">
        <v>1758</v>
      </c>
      <c r="D2432" s="150"/>
    </row>
    <row r="2433" spans="1:4" s="151" customFormat="1" ht="14.55" customHeight="1">
      <c r="A2433" s="252">
        <v>45905</v>
      </c>
      <c r="B2433" s="253">
        <v>102000</v>
      </c>
      <c r="C2433" s="241" t="s">
        <v>634</v>
      </c>
      <c r="D2433" s="150"/>
    </row>
    <row r="2434" spans="1:4" s="151" customFormat="1" ht="14.55" customHeight="1">
      <c r="A2434" s="252">
        <v>45905</v>
      </c>
      <c r="B2434" s="253">
        <v>540000</v>
      </c>
      <c r="C2434" s="241" t="s">
        <v>1043</v>
      </c>
      <c r="D2434" s="150"/>
    </row>
    <row r="2435" spans="1:4" s="151" customFormat="1" ht="14.55" customHeight="1">
      <c r="A2435" s="252">
        <v>45905</v>
      </c>
      <c r="B2435" s="253">
        <v>136127.75</v>
      </c>
      <c r="C2435" s="241" t="s">
        <v>1759</v>
      </c>
      <c r="D2435" s="150"/>
    </row>
    <row r="2436" spans="1:4" s="151" customFormat="1" ht="14.55" customHeight="1">
      <c r="A2436" s="252">
        <v>45905</v>
      </c>
      <c r="B2436" s="253">
        <v>205042.02</v>
      </c>
      <c r="C2436" s="241" t="s">
        <v>775</v>
      </c>
      <c r="D2436" s="150"/>
    </row>
    <row r="2437" spans="1:4" s="151" customFormat="1" ht="14.55" customHeight="1">
      <c r="A2437" s="254">
        <v>45905</v>
      </c>
      <c r="B2437" s="253">
        <v>2065298.07</v>
      </c>
      <c r="C2437" s="241" t="s">
        <v>117</v>
      </c>
      <c r="D2437" s="150"/>
    </row>
    <row r="2438" spans="1:4" s="151" customFormat="1" ht="14.55" customHeight="1">
      <c r="A2438" s="252">
        <v>45905</v>
      </c>
      <c r="B2438" s="253">
        <v>205042.02</v>
      </c>
      <c r="C2438" s="241" t="s">
        <v>177</v>
      </c>
      <c r="D2438" s="150"/>
    </row>
    <row r="2439" spans="1:4" s="151" customFormat="1" ht="14.55" customHeight="1">
      <c r="A2439" s="252">
        <v>45905</v>
      </c>
      <c r="B2439" s="253">
        <v>184800</v>
      </c>
      <c r="C2439" s="241" t="s">
        <v>1760</v>
      </c>
      <c r="D2439" s="150"/>
    </row>
    <row r="2440" spans="1:4" s="151" customFormat="1" ht="14.55" customHeight="1">
      <c r="A2440" s="252">
        <v>45905</v>
      </c>
      <c r="B2440" s="253">
        <v>391668</v>
      </c>
      <c r="C2440" s="241" t="s">
        <v>1761</v>
      </c>
      <c r="D2440" s="150"/>
    </row>
    <row r="2441" spans="1:4" s="151" customFormat="1" ht="14.55" customHeight="1">
      <c r="A2441" s="252">
        <v>45905</v>
      </c>
      <c r="B2441" s="253">
        <v>230000</v>
      </c>
      <c r="C2441" s="241" t="s">
        <v>1762</v>
      </c>
      <c r="D2441" s="150"/>
    </row>
    <row r="2442" spans="1:4" s="151" customFormat="1" ht="14.55" customHeight="1">
      <c r="A2442" s="252">
        <v>45905</v>
      </c>
      <c r="B2442" s="253">
        <v>75458</v>
      </c>
      <c r="C2442" s="241" t="s">
        <v>1763</v>
      </c>
      <c r="D2442" s="150"/>
    </row>
    <row r="2443" spans="1:4" s="151" customFormat="1" ht="14.55" customHeight="1">
      <c r="A2443" s="252">
        <v>45905</v>
      </c>
      <c r="B2443" s="253">
        <v>31880</v>
      </c>
      <c r="C2443" s="244" t="s">
        <v>188</v>
      </c>
      <c r="D2443" s="150"/>
    </row>
    <row r="2444" spans="1:4" s="151" customFormat="1" ht="14.55" customHeight="1">
      <c r="A2444" s="252">
        <v>45905</v>
      </c>
      <c r="B2444" s="253">
        <v>43780</v>
      </c>
      <c r="C2444" s="244" t="s">
        <v>186</v>
      </c>
      <c r="D2444" s="150"/>
    </row>
    <row r="2445" spans="1:4" s="151" customFormat="1" ht="14.55" customHeight="1">
      <c r="A2445" s="252">
        <v>45905</v>
      </c>
      <c r="B2445" s="253">
        <v>15940</v>
      </c>
      <c r="C2445" s="244" t="s">
        <v>184</v>
      </c>
      <c r="D2445" s="150"/>
    </row>
    <row r="2446" spans="1:4" s="151" customFormat="1" ht="14.55" customHeight="1">
      <c r="A2446" s="252">
        <v>45905</v>
      </c>
      <c r="B2446" s="253">
        <v>15940</v>
      </c>
      <c r="C2446" s="244" t="s">
        <v>185</v>
      </c>
      <c r="D2446" s="150"/>
    </row>
    <row r="2447" spans="1:4" s="151" customFormat="1" ht="14.55" customHeight="1">
      <c r="A2447" s="252">
        <v>45905</v>
      </c>
      <c r="B2447" s="253">
        <v>262080</v>
      </c>
      <c r="C2447" s="244" t="s">
        <v>1764</v>
      </c>
      <c r="D2447" s="150"/>
    </row>
    <row r="2448" spans="1:4" s="151" customFormat="1" ht="14.55" customHeight="1">
      <c r="A2448" s="252">
        <v>45905</v>
      </c>
      <c r="B2448" s="253">
        <v>96200</v>
      </c>
      <c r="C2448" s="241" t="s">
        <v>1765</v>
      </c>
      <c r="D2448" s="150"/>
    </row>
    <row r="2449" spans="1:4" s="151" customFormat="1" ht="14.55" customHeight="1">
      <c r="A2449" s="252">
        <v>45905</v>
      </c>
      <c r="B2449" s="253">
        <v>5700</v>
      </c>
      <c r="C2449" s="241" t="s">
        <v>1766</v>
      </c>
      <c r="D2449" s="150"/>
    </row>
    <row r="2450" spans="1:4" s="151" customFormat="1" ht="14.55" customHeight="1">
      <c r="A2450" s="252">
        <v>45905</v>
      </c>
      <c r="B2450" s="253">
        <v>180401.95</v>
      </c>
      <c r="C2450" s="241" t="s">
        <v>1767</v>
      </c>
      <c r="D2450" s="150"/>
    </row>
    <row r="2451" spans="1:4" s="151" customFormat="1" ht="14.55" customHeight="1">
      <c r="A2451" s="252">
        <v>45905</v>
      </c>
      <c r="B2451" s="253">
        <v>17400</v>
      </c>
      <c r="C2451" s="241" t="s">
        <v>1108</v>
      </c>
      <c r="D2451" s="150"/>
    </row>
    <row r="2452" spans="1:4" s="151" customFormat="1" ht="14.55" customHeight="1">
      <c r="A2452" s="252">
        <v>45905</v>
      </c>
      <c r="B2452" s="253">
        <v>2292260.7599999998</v>
      </c>
      <c r="C2452" s="241" t="s">
        <v>1768</v>
      </c>
      <c r="D2452" s="150"/>
    </row>
    <row r="2453" spans="1:4" s="151" customFormat="1" ht="14.55" customHeight="1">
      <c r="A2453" s="252">
        <v>45905</v>
      </c>
      <c r="B2453" s="253">
        <v>152.88</v>
      </c>
      <c r="C2453" s="241" t="s">
        <v>1769</v>
      </c>
      <c r="D2453" s="150"/>
    </row>
    <row r="2454" spans="1:4" s="151" customFormat="1" ht="14.55" customHeight="1">
      <c r="A2454" s="252">
        <v>45905</v>
      </c>
      <c r="B2454" s="253">
        <v>17653650</v>
      </c>
      <c r="C2454" s="241" t="s">
        <v>1770</v>
      </c>
      <c r="D2454" s="150"/>
    </row>
    <row r="2455" spans="1:4" s="151" customFormat="1" ht="14.55" customHeight="1">
      <c r="A2455" s="254">
        <v>45905</v>
      </c>
      <c r="B2455" s="253">
        <v>129102.1</v>
      </c>
      <c r="C2455" s="241" t="s">
        <v>1771</v>
      </c>
      <c r="D2455" s="150"/>
    </row>
    <row r="2456" spans="1:4" s="151" customFormat="1" ht="14.55" customHeight="1">
      <c r="A2456" s="254">
        <v>45905</v>
      </c>
      <c r="B2456" s="253">
        <v>73408.289999999994</v>
      </c>
      <c r="C2456" s="241" t="s">
        <v>1772</v>
      </c>
      <c r="D2456" s="150"/>
    </row>
    <row r="2457" spans="1:4" s="151" customFormat="1" ht="14.55" customHeight="1">
      <c r="A2457" s="254">
        <v>45905</v>
      </c>
      <c r="B2457" s="253">
        <v>145213.92000000001</v>
      </c>
      <c r="C2457" s="241" t="s">
        <v>1773</v>
      </c>
      <c r="D2457" s="150"/>
    </row>
    <row r="2458" spans="1:4" s="151" customFormat="1" ht="14.55" customHeight="1">
      <c r="A2458" s="252">
        <v>45909</v>
      </c>
      <c r="B2458" s="253">
        <v>126150</v>
      </c>
      <c r="C2458" s="241" t="s">
        <v>1774</v>
      </c>
      <c r="D2458" s="150"/>
    </row>
    <row r="2459" spans="1:4" s="151" customFormat="1" ht="14.55" customHeight="1">
      <c r="A2459" s="252">
        <v>45911</v>
      </c>
      <c r="B2459" s="253">
        <v>29835</v>
      </c>
      <c r="C2459" s="241" t="s">
        <v>1775</v>
      </c>
      <c r="D2459" s="150"/>
    </row>
    <row r="2460" spans="1:4" s="151" customFormat="1" ht="14.55" customHeight="1">
      <c r="A2460" s="252">
        <v>45911</v>
      </c>
      <c r="B2460" s="253">
        <v>8473.14</v>
      </c>
      <c r="C2460" s="241" t="s">
        <v>1776</v>
      </c>
      <c r="D2460" s="150"/>
    </row>
    <row r="2461" spans="1:4" s="151" customFormat="1" ht="14.55" customHeight="1">
      <c r="A2461" s="252">
        <v>45911</v>
      </c>
      <c r="B2461" s="253">
        <v>335146</v>
      </c>
      <c r="C2461" s="241" t="s">
        <v>1777</v>
      </c>
      <c r="D2461" s="150"/>
    </row>
    <row r="2462" spans="1:4" s="151" customFormat="1" ht="14.55" customHeight="1">
      <c r="A2462" s="252">
        <v>45912</v>
      </c>
      <c r="B2462" s="253">
        <v>437410</v>
      </c>
      <c r="C2462" s="245" t="s">
        <v>1778</v>
      </c>
      <c r="D2462" s="150"/>
    </row>
    <row r="2463" spans="1:4" s="151" customFormat="1" ht="14.55" customHeight="1">
      <c r="A2463" s="252">
        <v>45912</v>
      </c>
      <c r="B2463" s="253">
        <v>327250</v>
      </c>
      <c r="C2463" s="245" t="s">
        <v>1779</v>
      </c>
      <c r="D2463" s="150"/>
    </row>
    <row r="2464" spans="1:4" s="151" customFormat="1" ht="14.55" customHeight="1">
      <c r="A2464" s="252">
        <v>45912</v>
      </c>
      <c r="B2464" s="253">
        <v>149175</v>
      </c>
      <c r="C2464" s="241" t="s">
        <v>1780</v>
      </c>
      <c r="D2464" s="150"/>
    </row>
    <row r="2465" spans="1:4" s="151" customFormat="1" ht="14.55" customHeight="1">
      <c r="A2465" s="252">
        <v>45912</v>
      </c>
      <c r="B2465" s="253">
        <v>91403.87</v>
      </c>
      <c r="C2465" s="241" t="s">
        <v>1781</v>
      </c>
      <c r="D2465" s="150"/>
    </row>
    <row r="2466" spans="1:4" s="151" customFormat="1" ht="14.55" customHeight="1">
      <c r="A2466" s="252">
        <v>45912</v>
      </c>
      <c r="B2466" s="253">
        <v>91403.87</v>
      </c>
      <c r="C2466" s="241" t="s">
        <v>1782</v>
      </c>
      <c r="D2466" s="150"/>
    </row>
    <row r="2467" spans="1:4" s="151" customFormat="1" ht="14.55" customHeight="1">
      <c r="A2467" s="252">
        <v>45912</v>
      </c>
      <c r="B2467" s="253">
        <v>111871.48</v>
      </c>
      <c r="C2467" s="241" t="s">
        <v>1783</v>
      </c>
      <c r="D2467" s="150"/>
    </row>
    <row r="2468" spans="1:4" s="151" customFormat="1" ht="14.55" customHeight="1">
      <c r="A2468" s="252">
        <v>45912</v>
      </c>
      <c r="B2468" s="253">
        <v>28611</v>
      </c>
      <c r="C2468" s="241" t="s">
        <v>1784</v>
      </c>
      <c r="D2468" s="150"/>
    </row>
    <row r="2469" spans="1:4" s="151" customFormat="1" ht="14.55" customHeight="1">
      <c r="A2469" s="252">
        <v>45912</v>
      </c>
      <c r="B2469" s="253">
        <v>419000</v>
      </c>
      <c r="C2469" s="241" t="s">
        <v>1785</v>
      </c>
      <c r="D2469" s="150"/>
    </row>
    <row r="2470" spans="1:4" s="151" customFormat="1" ht="14.55" customHeight="1">
      <c r="A2470" s="252">
        <v>45912.511921296296</v>
      </c>
      <c r="B2470" s="253">
        <v>20000</v>
      </c>
      <c r="C2470" s="242" t="s">
        <v>1786</v>
      </c>
      <c r="D2470" s="150"/>
    </row>
    <row r="2471" spans="1:4" s="151" customFormat="1" ht="14.55" customHeight="1">
      <c r="A2471" s="252">
        <v>45915</v>
      </c>
      <c r="B2471" s="253">
        <v>651532.19999999995</v>
      </c>
      <c r="C2471" s="241" t="s">
        <v>1568</v>
      </c>
      <c r="D2471" s="150"/>
    </row>
    <row r="2472" spans="1:4" s="151" customFormat="1" ht="14.55" customHeight="1">
      <c r="A2472" s="252">
        <v>45915</v>
      </c>
      <c r="B2472" s="253">
        <v>88308</v>
      </c>
      <c r="C2472" s="241" t="s">
        <v>1692</v>
      </c>
      <c r="D2472" s="150"/>
    </row>
    <row r="2473" spans="1:4" s="151" customFormat="1" ht="14.55" customHeight="1">
      <c r="A2473" s="252">
        <v>45915</v>
      </c>
      <c r="B2473" s="253">
        <v>6280</v>
      </c>
      <c r="C2473" s="241" t="s">
        <v>1787</v>
      </c>
      <c r="D2473" s="150"/>
    </row>
    <row r="2474" spans="1:4" s="151" customFormat="1" ht="14.55" customHeight="1">
      <c r="A2474" s="252">
        <v>45915</v>
      </c>
      <c r="B2474" s="253">
        <v>149450</v>
      </c>
      <c r="C2474" s="241" t="s">
        <v>1737</v>
      </c>
      <c r="D2474" s="150"/>
    </row>
    <row r="2475" spans="1:4" s="151" customFormat="1" ht="14.55" customHeight="1">
      <c r="A2475" s="252">
        <v>45915</v>
      </c>
      <c r="B2475" s="253">
        <v>149392.5</v>
      </c>
      <c r="C2475" s="241" t="s">
        <v>911</v>
      </c>
      <c r="D2475" s="150"/>
    </row>
    <row r="2476" spans="1:4" s="151" customFormat="1" ht="14.55" customHeight="1">
      <c r="A2476" s="252">
        <v>45915</v>
      </c>
      <c r="B2476" s="253">
        <v>5814412.7199999997</v>
      </c>
      <c r="C2476" s="241" t="s">
        <v>1788</v>
      </c>
      <c r="D2476" s="150"/>
    </row>
    <row r="2477" spans="1:4" s="151" customFormat="1" ht="14.55" customHeight="1">
      <c r="A2477" s="252">
        <v>45915</v>
      </c>
      <c r="B2477" s="253">
        <v>24211.11</v>
      </c>
      <c r="C2477" s="241" t="s">
        <v>1789</v>
      </c>
      <c r="D2477" s="150"/>
    </row>
    <row r="2478" spans="1:4" s="151" customFormat="1" ht="14.55" customHeight="1">
      <c r="A2478" s="252">
        <v>45915</v>
      </c>
      <c r="B2478" s="253">
        <v>391668</v>
      </c>
      <c r="C2478" s="241" t="s">
        <v>1790</v>
      </c>
      <c r="D2478" s="150"/>
    </row>
    <row r="2479" spans="1:4" s="151" customFormat="1" ht="14.55" customHeight="1">
      <c r="A2479" s="252">
        <v>45915</v>
      </c>
      <c r="B2479" s="253">
        <v>55000</v>
      </c>
      <c r="C2479" s="241" t="s">
        <v>1791</v>
      </c>
      <c r="D2479" s="150"/>
    </row>
    <row r="2480" spans="1:4" s="151" customFormat="1" ht="14.55" customHeight="1">
      <c r="A2480" s="252">
        <v>45915</v>
      </c>
      <c r="B2480" s="253">
        <v>15900</v>
      </c>
      <c r="C2480" s="241" t="s">
        <v>1792</v>
      </c>
      <c r="D2480" s="150"/>
    </row>
    <row r="2481" spans="1:4" s="151" customFormat="1" ht="14.55" customHeight="1">
      <c r="A2481" s="252">
        <v>45915</v>
      </c>
      <c r="B2481" s="253">
        <v>76164</v>
      </c>
      <c r="C2481" s="241" t="s">
        <v>1793</v>
      </c>
      <c r="D2481" s="150"/>
    </row>
    <row r="2482" spans="1:4" s="151" customFormat="1" ht="14.55" customHeight="1">
      <c r="A2482" s="252">
        <v>45915</v>
      </c>
      <c r="B2482" s="253">
        <v>16200</v>
      </c>
      <c r="C2482" s="241" t="s">
        <v>1794</v>
      </c>
      <c r="D2482" s="150"/>
    </row>
    <row r="2483" spans="1:4" s="151" customFormat="1" ht="14.55" customHeight="1">
      <c r="A2483" s="254">
        <v>45915</v>
      </c>
      <c r="B2483" s="253">
        <v>3121006.53</v>
      </c>
      <c r="C2483" s="241" t="s">
        <v>105</v>
      </c>
      <c r="D2483" s="150"/>
    </row>
    <row r="2484" spans="1:4" s="151" customFormat="1" ht="14.55" customHeight="1">
      <c r="A2484" s="252">
        <v>45915</v>
      </c>
      <c r="B2484" s="253">
        <v>407111.04</v>
      </c>
      <c r="C2484" s="241" t="s">
        <v>1795</v>
      </c>
      <c r="D2484" s="150"/>
    </row>
    <row r="2485" spans="1:4" s="151" customFormat="1" ht="14.55" customHeight="1">
      <c r="A2485" s="252">
        <v>45917</v>
      </c>
      <c r="B2485" s="253">
        <v>46035</v>
      </c>
      <c r="C2485" s="241" t="s">
        <v>1796</v>
      </c>
      <c r="D2485" s="150"/>
    </row>
    <row r="2486" spans="1:4" s="151" customFormat="1" ht="14.55" customHeight="1">
      <c r="A2486" s="252">
        <v>45917</v>
      </c>
      <c r="B2486" s="253">
        <v>121160</v>
      </c>
      <c r="C2486" s="241" t="s">
        <v>1797</v>
      </c>
      <c r="D2486" s="150"/>
    </row>
    <row r="2487" spans="1:4" s="151" customFormat="1" ht="14.55" customHeight="1">
      <c r="A2487" s="252">
        <v>45917</v>
      </c>
      <c r="B2487" s="253">
        <v>52090</v>
      </c>
      <c r="C2487" s="241" t="s">
        <v>1798</v>
      </c>
      <c r="D2487" s="150"/>
    </row>
    <row r="2488" spans="1:4" s="151" customFormat="1" ht="14.55" customHeight="1">
      <c r="A2488" s="252">
        <v>45917</v>
      </c>
      <c r="B2488" s="253">
        <v>6030</v>
      </c>
      <c r="C2488" s="241" t="s">
        <v>1799</v>
      </c>
      <c r="D2488" s="150"/>
    </row>
    <row r="2489" spans="1:4" s="151" customFormat="1" ht="14.55" customHeight="1">
      <c r="A2489" s="252">
        <v>45917</v>
      </c>
      <c r="B2489" s="253">
        <v>206678</v>
      </c>
      <c r="C2489" s="241" t="s">
        <v>1800</v>
      </c>
      <c r="D2489" s="150"/>
    </row>
    <row r="2490" spans="1:4" s="151" customFormat="1" ht="14.55" customHeight="1">
      <c r="A2490" s="252">
        <v>45917</v>
      </c>
      <c r="B2490" s="253">
        <v>37350</v>
      </c>
      <c r="C2490" s="241" t="s">
        <v>1800</v>
      </c>
      <c r="D2490" s="150"/>
    </row>
    <row r="2491" spans="1:4" s="151" customFormat="1" ht="14.55" customHeight="1">
      <c r="A2491" s="252">
        <v>45917</v>
      </c>
      <c r="B2491" s="253">
        <v>127080</v>
      </c>
      <c r="C2491" s="241" t="s">
        <v>1801</v>
      </c>
      <c r="D2491" s="150"/>
    </row>
    <row r="2492" spans="1:4" s="151" customFormat="1" ht="14.55" customHeight="1">
      <c r="A2492" s="252">
        <v>45917</v>
      </c>
      <c r="B2492" s="253">
        <v>76399.7</v>
      </c>
      <c r="C2492" s="241" t="s">
        <v>1802</v>
      </c>
      <c r="D2492" s="150"/>
    </row>
    <row r="2493" spans="1:4" s="151" customFormat="1" ht="14.55" customHeight="1">
      <c r="A2493" s="252">
        <v>45917</v>
      </c>
      <c r="B2493" s="253">
        <v>61434.65</v>
      </c>
      <c r="C2493" s="241" t="s">
        <v>1803</v>
      </c>
      <c r="D2493" s="150"/>
    </row>
    <row r="2494" spans="1:4" s="151" customFormat="1" ht="14.55" customHeight="1">
      <c r="A2494" s="252">
        <v>45917</v>
      </c>
      <c r="B2494" s="253">
        <v>111495.56</v>
      </c>
      <c r="C2494" s="241" t="s">
        <v>1804</v>
      </c>
      <c r="D2494" s="150"/>
    </row>
    <row r="2495" spans="1:4" s="151" customFormat="1" ht="14.55" customHeight="1">
      <c r="A2495" s="252">
        <v>45917</v>
      </c>
      <c r="B2495" s="253">
        <v>31500</v>
      </c>
      <c r="C2495" s="241" t="s">
        <v>1805</v>
      </c>
      <c r="D2495" s="150"/>
    </row>
    <row r="2496" spans="1:4" s="151" customFormat="1" ht="14.55" customHeight="1">
      <c r="A2496" s="252">
        <v>45917</v>
      </c>
      <c r="B2496" s="253">
        <v>25700</v>
      </c>
      <c r="C2496" s="241" t="s">
        <v>1806</v>
      </c>
      <c r="D2496" s="150"/>
    </row>
    <row r="2497" spans="1:4" s="151" customFormat="1" ht="14.55" customHeight="1">
      <c r="A2497" s="252">
        <v>45917</v>
      </c>
      <c r="B2497" s="253">
        <v>312800</v>
      </c>
      <c r="C2497" s="241" t="s">
        <v>1807</v>
      </c>
      <c r="D2497" s="150"/>
    </row>
    <row r="2498" spans="1:4" s="151" customFormat="1" ht="14.55" customHeight="1">
      <c r="A2498" s="252">
        <v>45917</v>
      </c>
      <c r="B2498" s="253">
        <v>31106</v>
      </c>
      <c r="C2498" s="246" t="s">
        <v>1808</v>
      </c>
      <c r="D2498" s="150"/>
    </row>
    <row r="2499" spans="1:4" s="151" customFormat="1" ht="14.55" customHeight="1">
      <c r="A2499" s="252">
        <v>45917</v>
      </c>
      <c r="B2499" s="253">
        <v>27108</v>
      </c>
      <c r="C2499" s="241" t="s">
        <v>1809</v>
      </c>
      <c r="D2499" s="150"/>
    </row>
    <row r="2500" spans="1:4" s="151" customFormat="1" ht="14.55" customHeight="1">
      <c r="A2500" s="252">
        <v>45917</v>
      </c>
      <c r="B2500" s="253">
        <v>20331</v>
      </c>
      <c r="C2500" s="241" t="s">
        <v>1810</v>
      </c>
      <c r="D2500" s="150"/>
    </row>
    <row r="2501" spans="1:4" s="151" customFormat="1" ht="14.55" customHeight="1">
      <c r="A2501" s="252">
        <v>45917.726215277777</v>
      </c>
      <c r="B2501" s="253">
        <v>20000</v>
      </c>
      <c r="C2501" s="242" t="s">
        <v>1811</v>
      </c>
      <c r="D2501" s="150"/>
    </row>
    <row r="2502" spans="1:4" s="151" customFormat="1" ht="14.55" customHeight="1">
      <c r="A2502" s="254">
        <v>45918</v>
      </c>
      <c r="B2502" s="253">
        <v>2411686.33</v>
      </c>
      <c r="C2502" s="241" t="s">
        <v>1812</v>
      </c>
      <c r="D2502" s="150"/>
    </row>
    <row r="2503" spans="1:4" s="151" customFormat="1" ht="14.55" customHeight="1">
      <c r="A2503" s="252">
        <v>45919</v>
      </c>
      <c r="B2503" s="253">
        <v>16918491.52</v>
      </c>
      <c r="C2503" s="241" t="s">
        <v>1813</v>
      </c>
      <c r="D2503" s="150"/>
    </row>
    <row r="2504" spans="1:4" s="151" customFormat="1" ht="14.55" customHeight="1">
      <c r="A2504" s="252">
        <v>45919</v>
      </c>
      <c r="B2504" s="253">
        <v>3099331.86</v>
      </c>
      <c r="C2504" s="241" t="s">
        <v>1813</v>
      </c>
      <c r="D2504" s="150"/>
    </row>
    <row r="2505" spans="1:4" s="151" customFormat="1" ht="14.55" customHeight="1">
      <c r="A2505" s="252">
        <v>45919</v>
      </c>
      <c r="B2505" s="253">
        <v>458087.73</v>
      </c>
      <c r="C2505" s="241" t="s">
        <v>1813</v>
      </c>
      <c r="D2505" s="150"/>
    </row>
    <row r="2506" spans="1:4" s="151" customFormat="1" ht="14.55" customHeight="1">
      <c r="A2506" s="252">
        <v>45919</v>
      </c>
      <c r="B2506" s="253">
        <v>382368</v>
      </c>
      <c r="C2506" s="241" t="s">
        <v>911</v>
      </c>
      <c r="D2506" s="150"/>
    </row>
    <row r="2507" spans="1:4" s="151" customFormat="1" ht="14.55" customHeight="1">
      <c r="A2507" s="252">
        <v>45919</v>
      </c>
      <c r="B2507" s="253">
        <v>2169217.56</v>
      </c>
      <c r="C2507" s="241" t="s">
        <v>1568</v>
      </c>
      <c r="D2507" s="150"/>
    </row>
    <row r="2508" spans="1:4" s="151" customFormat="1" ht="14.55" customHeight="1">
      <c r="A2508" s="252">
        <v>45919</v>
      </c>
      <c r="B2508" s="253">
        <v>4209</v>
      </c>
      <c r="C2508" s="241" t="s">
        <v>1726</v>
      </c>
      <c r="D2508" s="150"/>
    </row>
    <row r="2509" spans="1:4" s="151" customFormat="1" ht="14.55" customHeight="1">
      <c r="A2509" s="252">
        <v>45919</v>
      </c>
      <c r="B2509" s="253">
        <v>6944</v>
      </c>
      <c r="C2509" s="241" t="s">
        <v>1814</v>
      </c>
      <c r="D2509" s="150"/>
    </row>
    <row r="2510" spans="1:4" s="151" customFormat="1" ht="14.55" customHeight="1">
      <c r="A2510" s="252">
        <v>45919</v>
      </c>
      <c r="B2510" s="253">
        <v>636053</v>
      </c>
      <c r="C2510" s="241" t="s">
        <v>1815</v>
      </c>
      <c r="D2510" s="150"/>
    </row>
    <row r="2511" spans="1:4" s="151" customFormat="1" ht="14.55" customHeight="1">
      <c r="A2511" s="252">
        <v>45919</v>
      </c>
      <c r="B2511" s="253">
        <v>1939665</v>
      </c>
      <c r="C2511" s="247" t="s">
        <v>1816</v>
      </c>
      <c r="D2511" s="150"/>
    </row>
    <row r="2512" spans="1:4" s="151" customFormat="1" ht="14.55" customHeight="1">
      <c r="A2512" s="252">
        <v>45919</v>
      </c>
      <c r="B2512" s="253">
        <v>24211.11</v>
      </c>
      <c r="C2512" s="241" t="s">
        <v>290</v>
      </c>
      <c r="D2512" s="150"/>
    </row>
    <row r="2513" spans="1:4" s="151" customFormat="1" ht="14.55" customHeight="1">
      <c r="A2513" s="252">
        <v>45919</v>
      </c>
      <c r="B2513" s="253">
        <v>9000</v>
      </c>
      <c r="C2513" s="241" t="s">
        <v>1817</v>
      </c>
      <c r="D2513" s="150"/>
    </row>
    <row r="2514" spans="1:4" s="151" customFormat="1" ht="14.55" customHeight="1">
      <c r="A2514" s="252">
        <v>45919</v>
      </c>
      <c r="B2514" s="253">
        <v>128350</v>
      </c>
      <c r="C2514" s="241" t="s">
        <v>1818</v>
      </c>
      <c r="D2514" s="150"/>
    </row>
    <row r="2515" spans="1:4" s="151" customFormat="1" ht="14.55" customHeight="1">
      <c r="A2515" s="252">
        <v>45919</v>
      </c>
      <c r="B2515" s="253">
        <v>404515</v>
      </c>
      <c r="C2515" s="245" t="s">
        <v>1819</v>
      </c>
      <c r="D2515" s="150"/>
    </row>
    <row r="2516" spans="1:4" s="151" customFormat="1" ht="14.55" customHeight="1">
      <c r="A2516" s="252">
        <v>45919</v>
      </c>
      <c r="B2516" s="253">
        <v>52000</v>
      </c>
      <c r="C2516" s="241" t="s">
        <v>1820</v>
      </c>
      <c r="D2516" s="150"/>
    </row>
    <row r="2517" spans="1:4" s="151" customFormat="1" ht="14.55" customHeight="1">
      <c r="A2517" s="252">
        <v>45919.5</v>
      </c>
      <c r="B2517" s="253">
        <v>210664</v>
      </c>
      <c r="C2517" s="241" t="s">
        <v>1821</v>
      </c>
      <c r="D2517" s="150"/>
    </row>
    <row r="2518" spans="1:4" s="151" customFormat="1" ht="14.55" customHeight="1">
      <c r="A2518" s="252">
        <v>45922</v>
      </c>
      <c r="B2518" s="253">
        <v>71157.88</v>
      </c>
      <c r="C2518" s="241" t="s">
        <v>1822</v>
      </c>
      <c r="D2518" s="150"/>
    </row>
    <row r="2519" spans="1:4" s="151" customFormat="1" ht="14.55" customHeight="1">
      <c r="A2519" s="252">
        <v>45922</v>
      </c>
      <c r="B2519" s="253">
        <v>2084</v>
      </c>
      <c r="C2519" s="241" t="s">
        <v>1823</v>
      </c>
      <c r="D2519" s="150"/>
    </row>
    <row r="2520" spans="1:4" s="151" customFormat="1" ht="14.55" customHeight="1">
      <c r="A2520" s="252">
        <v>45922</v>
      </c>
      <c r="B2520" s="253">
        <v>6700</v>
      </c>
      <c r="C2520" s="241" t="s">
        <v>1824</v>
      </c>
      <c r="D2520" s="150"/>
    </row>
    <row r="2521" spans="1:4" s="151" customFormat="1" ht="14.55" customHeight="1">
      <c r="A2521" s="252">
        <v>45922</v>
      </c>
      <c r="B2521" s="253">
        <v>19300</v>
      </c>
      <c r="C2521" s="241" t="s">
        <v>1825</v>
      </c>
      <c r="D2521" s="150"/>
    </row>
    <row r="2522" spans="1:4" s="151" customFormat="1" ht="14.55" customHeight="1">
      <c r="A2522" s="252">
        <v>45922</v>
      </c>
      <c r="B2522" s="253">
        <v>33600</v>
      </c>
      <c r="C2522" s="241" t="s">
        <v>128</v>
      </c>
      <c r="D2522" s="150"/>
    </row>
    <row r="2523" spans="1:4" s="151" customFormat="1" ht="14.55" customHeight="1">
      <c r="A2523" s="252">
        <v>45922</v>
      </c>
      <c r="B2523" s="253">
        <v>240000</v>
      </c>
      <c r="C2523" s="241" t="s">
        <v>1826</v>
      </c>
      <c r="D2523" s="150"/>
    </row>
    <row r="2524" spans="1:4" s="151" customFormat="1" ht="14.55" customHeight="1">
      <c r="A2524" s="252">
        <v>45922</v>
      </c>
      <c r="B2524" s="253">
        <v>3975</v>
      </c>
      <c r="C2524" s="241" t="s">
        <v>1827</v>
      </c>
      <c r="D2524" s="150"/>
    </row>
    <row r="2525" spans="1:4" s="151" customFormat="1" ht="14.55" customHeight="1">
      <c r="A2525" s="252">
        <v>45922</v>
      </c>
      <c r="B2525" s="253">
        <v>32274.51</v>
      </c>
      <c r="C2525" s="241" t="s">
        <v>1828</v>
      </c>
      <c r="D2525" s="150"/>
    </row>
    <row r="2526" spans="1:4" s="151" customFormat="1" ht="14.55" customHeight="1">
      <c r="A2526" s="252">
        <v>45922</v>
      </c>
      <c r="B2526" s="253">
        <v>439600</v>
      </c>
      <c r="C2526" s="241" t="s">
        <v>1829</v>
      </c>
      <c r="D2526" s="150"/>
    </row>
    <row r="2527" spans="1:4" s="151" customFormat="1" ht="14.55" customHeight="1">
      <c r="A2527" s="252">
        <v>45922</v>
      </c>
      <c r="B2527" s="253">
        <v>64560</v>
      </c>
      <c r="C2527" s="241" t="s">
        <v>1830</v>
      </c>
      <c r="D2527" s="150"/>
    </row>
    <row r="2528" spans="1:4" s="151" customFormat="1" ht="14.55" customHeight="1">
      <c r="A2528" s="252">
        <v>45922</v>
      </c>
      <c r="B2528" s="253">
        <v>16896</v>
      </c>
      <c r="C2528" s="241" t="s">
        <v>1831</v>
      </c>
      <c r="D2528" s="150"/>
    </row>
    <row r="2529" spans="1:4" s="151" customFormat="1" ht="14.55" customHeight="1">
      <c r="A2529" s="252">
        <v>45922</v>
      </c>
      <c r="B2529" s="253">
        <v>47575</v>
      </c>
      <c r="C2529" s="241" t="s">
        <v>1832</v>
      </c>
      <c r="D2529" s="150"/>
    </row>
    <row r="2530" spans="1:4" s="151" customFormat="1" ht="14.55" customHeight="1">
      <c r="A2530" s="252">
        <v>45922</v>
      </c>
      <c r="B2530" s="253">
        <v>408000</v>
      </c>
      <c r="C2530" s="241" t="s">
        <v>634</v>
      </c>
      <c r="D2530" s="150"/>
    </row>
    <row r="2531" spans="1:4" s="151" customFormat="1" ht="14.55" customHeight="1">
      <c r="A2531" s="252">
        <v>45922</v>
      </c>
      <c r="B2531" s="253">
        <v>96000</v>
      </c>
      <c r="C2531" s="241" t="s">
        <v>1281</v>
      </c>
      <c r="D2531" s="150"/>
    </row>
    <row r="2532" spans="1:4" s="151" customFormat="1" ht="14.55" customHeight="1">
      <c r="A2532" s="252">
        <v>45922</v>
      </c>
      <c r="B2532" s="253">
        <v>198000</v>
      </c>
      <c r="C2532" s="241" t="s">
        <v>1168</v>
      </c>
      <c r="D2532" s="150"/>
    </row>
    <row r="2533" spans="1:4" ht="14.55" customHeight="1" outlineLevel="1">
      <c r="A2533" s="252">
        <v>45922</v>
      </c>
      <c r="B2533" s="253">
        <v>193600</v>
      </c>
      <c r="C2533" s="241" t="s">
        <v>573</v>
      </c>
    </row>
    <row r="2534" spans="1:4" ht="14.55" customHeight="1">
      <c r="A2534" s="252">
        <v>45922</v>
      </c>
      <c r="B2534" s="253">
        <v>193600</v>
      </c>
      <c r="C2534" s="241" t="s">
        <v>573</v>
      </c>
    </row>
    <row r="2535" spans="1:4" ht="14.55" customHeight="1">
      <c r="A2535" s="252">
        <v>45922</v>
      </c>
      <c r="B2535" s="253">
        <v>34173.370000000003</v>
      </c>
      <c r="C2535" s="241" t="s">
        <v>775</v>
      </c>
    </row>
    <row r="2536" spans="1:4" ht="14.55" customHeight="1">
      <c r="A2536" s="252">
        <v>45922</v>
      </c>
      <c r="B2536" s="253">
        <v>205042.02</v>
      </c>
      <c r="C2536" s="241" t="s">
        <v>177</v>
      </c>
    </row>
    <row r="2537" spans="1:4" ht="14.55" customHeight="1">
      <c r="A2537" s="252">
        <v>45922</v>
      </c>
      <c r="B2537" s="253">
        <v>483432.35</v>
      </c>
      <c r="C2537" s="241" t="s">
        <v>1833</v>
      </c>
    </row>
    <row r="2538" spans="1:4" ht="14.55" customHeight="1">
      <c r="A2538" s="252">
        <v>45922</v>
      </c>
      <c r="B2538" s="253">
        <v>21920</v>
      </c>
      <c r="C2538" s="242" t="s">
        <v>1834</v>
      </c>
    </row>
    <row r="2539" spans="1:4" ht="14.55" customHeight="1">
      <c r="A2539" s="252">
        <v>45922</v>
      </c>
      <c r="B2539" s="253">
        <v>30150</v>
      </c>
      <c r="C2539" s="242" t="s">
        <v>1835</v>
      </c>
    </row>
    <row r="2540" spans="1:4" ht="14.55" customHeight="1">
      <c r="A2540" s="252">
        <v>45922</v>
      </c>
      <c r="B2540" s="253">
        <v>3740</v>
      </c>
      <c r="C2540" s="242" t="s">
        <v>1834</v>
      </c>
    </row>
    <row r="2541" spans="1:4" ht="14.55" customHeight="1">
      <c r="A2541" s="252">
        <v>45922</v>
      </c>
      <c r="B2541" s="253">
        <v>3740</v>
      </c>
      <c r="C2541" s="242" t="s">
        <v>1834</v>
      </c>
    </row>
    <row r="2542" spans="1:4" ht="14.55" customHeight="1">
      <c r="A2542" s="252">
        <v>45922</v>
      </c>
      <c r="B2542" s="253">
        <v>47500</v>
      </c>
      <c r="C2542" s="242" t="s">
        <v>1836</v>
      </c>
    </row>
    <row r="2543" spans="1:4" ht="14.55" customHeight="1">
      <c r="A2543" s="254">
        <v>45923</v>
      </c>
      <c r="B2543" s="253">
        <v>2005006.59</v>
      </c>
      <c r="C2543" s="241" t="s">
        <v>1837</v>
      </c>
    </row>
    <row r="2544" spans="1:4" ht="14.55" customHeight="1">
      <c r="A2544" s="252">
        <v>45924</v>
      </c>
      <c r="B2544" s="253">
        <v>1672355</v>
      </c>
      <c r="C2544" s="241" t="s">
        <v>1838</v>
      </c>
    </row>
    <row r="2545" spans="1:3" ht="14.55" customHeight="1">
      <c r="A2545" s="252">
        <v>45924</v>
      </c>
      <c r="B2545" s="253">
        <v>183532.79999999999</v>
      </c>
      <c r="C2545" s="241" t="s">
        <v>140</v>
      </c>
    </row>
    <row r="2546" spans="1:3" ht="14.55" customHeight="1">
      <c r="A2546" s="252">
        <v>45924</v>
      </c>
      <c r="B2546" s="253">
        <v>40713.599999999999</v>
      </c>
      <c r="C2546" s="241" t="s">
        <v>1839</v>
      </c>
    </row>
    <row r="2547" spans="1:3" ht="14.55" customHeight="1">
      <c r="A2547" s="252">
        <v>45924</v>
      </c>
      <c r="B2547" s="253">
        <v>16800</v>
      </c>
      <c r="C2547" s="241" t="s">
        <v>405</v>
      </c>
    </row>
    <row r="2548" spans="1:3" ht="14.55" customHeight="1">
      <c r="A2548" s="252">
        <v>45924</v>
      </c>
      <c r="B2548" s="253">
        <v>50400</v>
      </c>
      <c r="C2548" s="241" t="s">
        <v>405</v>
      </c>
    </row>
    <row r="2549" spans="1:3" ht="14.55" customHeight="1">
      <c r="A2549" s="252">
        <v>45924</v>
      </c>
      <c r="B2549" s="253">
        <v>463306.31</v>
      </c>
      <c r="C2549" s="241" t="s">
        <v>1737</v>
      </c>
    </row>
    <row r="2550" spans="1:3" ht="14.55" customHeight="1">
      <c r="A2550" s="252">
        <v>45924</v>
      </c>
      <c r="B2550" s="253">
        <v>182750</v>
      </c>
      <c r="C2550" s="241" t="s">
        <v>1568</v>
      </c>
    </row>
    <row r="2551" spans="1:3" ht="14.55" customHeight="1">
      <c r="A2551" s="252">
        <v>45924</v>
      </c>
      <c r="B2551" s="253">
        <v>24190.78</v>
      </c>
      <c r="C2551" s="241" t="s">
        <v>1737</v>
      </c>
    </row>
    <row r="2552" spans="1:3" ht="14.55" customHeight="1">
      <c r="A2552" s="252">
        <v>45924</v>
      </c>
      <c r="B2552" s="253">
        <v>199270</v>
      </c>
      <c r="C2552" s="241" t="s">
        <v>1840</v>
      </c>
    </row>
    <row r="2553" spans="1:3" ht="14.55" customHeight="1">
      <c r="A2553" s="252">
        <v>45924</v>
      </c>
      <c r="B2553" s="253">
        <v>29017</v>
      </c>
      <c r="C2553" s="241" t="s">
        <v>1839</v>
      </c>
    </row>
    <row r="2554" spans="1:3" ht="14.55" customHeight="1">
      <c r="A2554" s="252">
        <v>45924</v>
      </c>
      <c r="B2554" s="253">
        <v>5636</v>
      </c>
      <c r="C2554" s="241" t="s">
        <v>1726</v>
      </c>
    </row>
    <row r="2555" spans="1:3" ht="14.55" customHeight="1">
      <c r="A2555" s="252">
        <v>45924</v>
      </c>
      <c r="B2555" s="253">
        <v>408000</v>
      </c>
      <c r="C2555" s="241" t="s">
        <v>634</v>
      </c>
    </row>
    <row r="2556" spans="1:3" ht="14.55" customHeight="1">
      <c r="A2556" s="252">
        <v>45924</v>
      </c>
      <c r="B2556" s="253">
        <v>5636</v>
      </c>
      <c r="C2556" s="241" t="s">
        <v>1726</v>
      </c>
    </row>
    <row r="2557" spans="1:3" ht="14.55" customHeight="1">
      <c r="A2557" s="252">
        <v>45924</v>
      </c>
      <c r="B2557" s="253">
        <v>5210</v>
      </c>
      <c r="C2557" s="241" t="s">
        <v>1841</v>
      </c>
    </row>
    <row r="2558" spans="1:3" ht="14.55" customHeight="1">
      <c r="A2558" s="252">
        <v>45924</v>
      </c>
      <c r="B2558" s="253">
        <v>786650</v>
      </c>
      <c r="C2558" s="248" t="s">
        <v>1842</v>
      </c>
    </row>
    <row r="2559" spans="1:3" ht="14.55" customHeight="1">
      <c r="A2559" s="252">
        <v>45924</v>
      </c>
      <c r="B2559" s="253">
        <v>32274.51</v>
      </c>
      <c r="C2559" s="241" t="s">
        <v>1585</v>
      </c>
    </row>
    <row r="2560" spans="1:3" ht="14.55" customHeight="1">
      <c r="A2560" s="252">
        <v>45924</v>
      </c>
      <c r="B2560" s="253">
        <v>636053</v>
      </c>
      <c r="C2560" s="241" t="s">
        <v>1843</v>
      </c>
    </row>
    <row r="2561" spans="1:3" ht="14.55" customHeight="1">
      <c r="A2561" s="252">
        <v>45924</v>
      </c>
      <c r="B2561" s="253">
        <v>80000</v>
      </c>
      <c r="C2561" s="241" t="s">
        <v>604</v>
      </c>
    </row>
    <row r="2562" spans="1:3" ht="14.55" customHeight="1">
      <c r="A2562" s="252">
        <v>45924</v>
      </c>
      <c r="B2562" s="253">
        <v>58855.6</v>
      </c>
      <c r="C2562" s="241" t="s">
        <v>838</v>
      </c>
    </row>
    <row r="2563" spans="1:3" ht="14.55" customHeight="1">
      <c r="A2563" s="252">
        <v>45924</v>
      </c>
      <c r="B2563" s="253">
        <v>4970</v>
      </c>
      <c r="C2563" s="241" t="s">
        <v>1844</v>
      </c>
    </row>
    <row r="2564" spans="1:3" ht="14.55" customHeight="1">
      <c r="A2564" s="254">
        <v>45924</v>
      </c>
      <c r="B2564" s="253">
        <v>115891.63</v>
      </c>
      <c r="C2564" s="241" t="s">
        <v>1845</v>
      </c>
    </row>
    <row r="2565" spans="1:3" ht="14.55" customHeight="1">
      <c r="A2565" s="252">
        <v>45924</v>
      </c>
      <c r="B2565" s="253">
        <v>40500</v>
      </c>
      <c r="C2565" s="241" t="s">
        <v>538</v>
      </c>
    </row>
    <row r="2566" spans="1:3" ht="14.55" customHeight="1">
      <c r="A2566" s="252">
        <v>45924</v>
      </c>
      <c r="B2566" s="253">
        <v>27000</v>
      </c>
      <c r="C2566" s="241" t="s">
        <v>538</v>
      </c>
    </row>
    <row r="2567" spans="1:3" ht="14.55" customHeight="1">
      <c r="A2567" s="252">
        <v>45924</v>
      </c>
      <c r="B2567" s="253">
        <v>205042.03</v>
      </c>
      <c r="C2567" s="241" t="s">
        <v>775</v>
      </c>
    </row>
    <row r="2568" spans="1:3" ht="14.55" customHeight="1">
      <c r="A2568" s="252">
        <v>45924</v>
      </c>
      <c r="B2568" s="253">
        <v>82723.460000000006</v>
      </c>
      <c r="C2568" s="241" t="s">
        <v>940</v>
      </c>
    </row>
    <row r="2569" spans="1:3">
      <c r="A2569" s="252">
        <v>45924</v>
      </c>
      <c r="B2569" s="253">
        <v>1833333.33</v>
      </c>
      <c r="C2569" s="247" t="s">
        <v>1846</v>
      </c>
    </row>
    <row r="2570" spans="1:3">
      <c r="A2570" s="252">
        <v>45924</v>
      </c>
      <c r="B2570" s="253">
        <v>6950000</v>
      </c>
      <c r="C2570" s="249" t="s">
        <v>453</v>
      </c>
    </row>
    <row r="2571" spans="1:3">
      <c r="A2571" s="252">
        <v>45924</v>
      </c>
      <c r="B2571" s="253">
        <v>14500000</v>
      </c>
      <c r="C2571" s="241" t="s">
        <v>1847</v>
      </c>
    </row>
    <row r="2572" spans="1:3">
      <c r="A2572" s="252">
        <v>45924.5</v>
      </c>
      <c r="B2572" s="253">
        <v>22000</v>
      </c>
      <c r="C2572" s="241" t="s">
        <v>1794</v>
      </c>
    </row>
    <row r="2573" spans="1:3">
      <c r="A2573" s="252">
        <v>45925.717372685183</v>
      </c>
      <c r="B2573" s="253">
        <v>100000000</v>
      </c>
      <c r="C2573" s="250" t="s">
        <v>202</v>
      </c>
    </row>
    <row r="2574" spans="1:3">
      <c r="A2574" s="252">
        <v>45926</v>
      </c>
      <c r="B2574" s="253">
        <v>88392</v>
      </c>
      <c r="C2574" s="241" t="s">
        <v>1848</v>
      </c>
    </row>
    <row r="2575" spans="1:3">
      <c r="A2575" s="252">
        <v>45926</v>
      </c>
      <c r="B2575" s="253">
        <v>42330</v>
      </c>
      <c r="C2575" s="241" t="s">
        <v>1849</v>
      </c>
    </row>
    <row r="2576" spans="1:3">
      <c r="A2576" s="252">
        <v>45926</v>
      </c>
      <c r="B2576" s="253">
        <v>35340</v>
      </c>
      <c r="C2576" s="241" t="s">
        <v>1850</v>
      </c>
    </row>
    <row r="2577" spans="1:3">
      <c r="A2577" s="252">
        <v>45926</v>
      </c>
      <c r="B2577" s="253">
        <v>2227680</v>
      </c>
      <c r="C2577" s="241" t="s">
        <v>1608</v>
      </c>
    </row>
    <row r="2578" spans="1:3">
      <c r="A2578" s="254">
        <v>45926</v>
      </c>
      <c r="B2578" s="253">
        <v>1313508.44</v>
      </c>
      <c r="C2578" s="241" t="s">
        <v>4</v>
      </c>
    </row>
    <row r="2579" spans="1:3">
      <c r="A2579" s="252">
        <v>45926</v>
      </c>
      <c r="B2579" s="253">
        <v>15840529.359999999</v>
      </c>
      <c r="C2579" s="241" t="s">
        <v>1851</v>
      </c>
    </row>
    <row r="2580" spans="1:3">
      <c r="A2580" s="252">
        <v>45926</v>
      </c>
      <c r="B2580" s="253">
        <v>182807.74</v>
      </c>
      <c r="C2580" s="241" t="s">
        <v>1852</v>
      </c>
    </row>
    <row r="2581" spans="1:3">
      <c r="A2581" s="252">
        <v>45926</v>
      </c>
      <c r="B2581" s="253">
        <v>33600</v>
      </c>
      <c r="C2581" s="241" t="s">
        <v>405</v>
      </c>
    </row>
    <row r="2582" spans="1:3">
      <c r="A2582" s="252">
        <v>45926</v>
      </c>
      <c r="B2582" s="253">
        <v>419000</v>
      </c>
      <c r="C2582" s="241" t="s">
        <v>1853</v>
      </c>
    </row>
    <row r="2583" spans="1:3">
      <c r="A2583" s="252">
        <v>45926</v>
      </c>
      <c r="B2583" s="253">
        <v>4850</v>
      </c>
      <c r="C2583" s="241" t="s">
        <v>819</v>
      </c>
    </row>
    <row r="2584" spans="1:3">
      <c r="A2584" s="252">
        <v>45926</v>
      </c>
      <c r="B2584" s="253">
        <v>4360</v>
      </c>
      <c r="C2584" s="241" t="s">
        <v>819</v>
      </c>
    </row>
    <row r="2585" spans="1:3">
      <c r="A2585" s="252">
        <v>45926</v>
      </c>
      <c r="B2585" s="253">
        <v>636053</v>
      </c>
      <c r="C2585" s="241" t="s">
        <v>1843</v>
      </c>
    </row>
    <row r="2586" spans="1:3">
      <c r="A2586" s="252">
        <v>45926</v>
      </c>
      <c r="B2586" s="253">
        <v>96800</v>
      </c>
      <c r="C2586" s="241" t="s">
        <v>176</v>
      </c>
    </row>
    <row r="2587" spans="1:3">
      <c r="A2587" s="252">
        <v>45926</v>
      </c>
      <c r="B2587" s="253">
        <v>403200</v>
      </c>
      <c r="C2587" s="241" t="s">
        <v>1854</v>
      </c>
    </row>
    <row r="2588" spans="1:3">
      <c r="A2588" s="252">
        <v>45926</v>
      </c>
      <c r="B2588" s="253">
        <v>20448</v>
      </c>
      <c r="C2588" s="241" t="s">
        <v>1855</v>
      </c>
    </row>
    <row r="2589" spans="1:3">
      <c r="A2589" s="252">
        <v>45926</v>
      </c>
      <c r="B2589" s="253">
        <v>385305</v>
      </c>
      <c r="C2589" s="245" t="s">
        <v>1856</v>
      </c>
    </row>
    <row r="2590" spans="1:3">
      <c r="A2590" s="252">
        <v>45926</v>
      </c>
      <c r="B2590" s="253">
        <v>47250</v>
      </c>
      <c r="C2590" s="241" t="s">
        <v>1857</v>
      </c>
    </row>
    <row r="2591" spans="1:3">
      <c r="A2591" s="252">
        <v>45926.5</v>
      </c>
      <c r="B2591" s="253">
        <v>1550000</v>
      </c>
      <c r="C2591" s="241" t="s">
        <v>1858</v>
      </c>
    </row>
    <row r="2592" spans="1:3">
      <c r="A2592" s="252">
        <v>45929</v>
      </c>
      <c r="B2592" s="253">
        <v>10962</v>
      </c>
      <c r="C2592" s="241" t="s">
        <v>1859</v>
      </c>
    </row>
    <row r="2593" spans="1:3">
      <c r="A2593" s="252">
        <v>45929</v>
      </c>
      <c r="B2593" s="253">
        <v>17515867</v>
      </c>
      <c r="C2593" s="241" t="s">
        <v>1851</v>
      </c>
    </row>
    <row r="2594" spans="1:3">
      <c r="A2594" s="252">
        <v>45929</v>
      </c>
      <c r="B2594" s="253">
        <v>39950</v>
      </c>
      <c r="C2594" s="241" t="s">
        <v>1860</v>
      </c>
    </row>
    <row r="2595" spans="1:3">
      <c r="A2595" s="252">
        <v>45929</v>
      </c>
      <c r="B2595" s="253">
        <v>15000000</v>
      </c>
      <c r="C2595" s="241" t="s">
        <v>1861</v>
      </c>
    </row>
    <row r="2596" spans="1:3">
      <c r="A2596" s="252">
        <v>45929</v>
      </c>
      <c r="B2596" s="253">
        <v>96600</v>
      </c>
      <c r="C2596" s="241" t="s">
        <v>1862</v>
      </c>
    </row>
    <row r="2597" spans="1:3">
      <c r="A2597" s="252">
        <v>45929</v>
      </c>
      <c r="B2597" s="253">
        <v>9380</v>
      </c>
      <c r="C2597" s="241" t="s">
        <v>1863</v>
      </c>
    </row>
    <row r="2598" spans="1:3">
      <c r="A2598" s="252">
        <v>45929</v>
      </c>
      <c r="B2598" s="253">
        <v>35000</v>
      </c>
      <c r="C2598" s="241" t="s">
        <v>1864</v>
      </c>
    </row>
    <row r="2599" spans="1:3">
      <c r="A2599" s="252">
        <v>45929</v>
      </c>
      <c r="B2599" s="253">
        <v>17700</v>
      </c>
      <c r="C2599" s="241" t="s">
        <v>1865</v>
      </c>
    </row>
    <row r="2600" spans="1:3">
      <c r="A2600" s="252">
        <v>45929</v>
      </c>
      <c r="B2600" s="253">
        <v>45513</v>
      </c>
      <c r="C2600" s="241" t="s">
        <v>1866</v>
      </c>
    </row>
    <row r="2601" spans="1:3">
      <c r="A2601" s="252">
        <v>45929</v>
      </c>
      <c r="B2601" s="253">
        <v>81600</v>
      </c>
      <c r="C2601" s="241" t="s">
        <v>1867</v>
      </c>
    </row>
    <row r="2602" spans="1:3">
      <c r="A2602" s="252">
        <v>45929</v>
      </c>
      <c r="B2602" s="253">
        <v>33842.1</v>
      </c>
      <c r="C2602" s="241" t="s">
        <v>1868</v>
      </c>
    </row>
    <row r="2603" spans="1:3">
      <c r="A2603" s="252">
        <v>45929</v>
      </c>
      <c r="B2603" s="253">
        <v>36634</v>
      </c>
      <c r="C2603" s="241" t="s">
        <v>1578</v>
      </c>
    </row>
    <row r="2604" spans="1:3">
      <c r="A2604" s="252">
        <v>45929</v>
      </c>
      <c r="B2604" s="253">
        <v>24243</v>
      </c>
      <c r="C2604" s="241" t="s">
        <v>1869</v>
      </c>
    </row>
    <row r="2605" spans="1:3">
      <c r="A2605" s="252">
        <v>45929</v>
      </c>
      <c r="B2605" s="253">
        <v>101240.7</v>
      </c>
      <c r="C2605" s="241" t="s">
        <v>1870</v>
      </c>
    </row>
    <row r="2606" spans="1:3">
      <c r="A2606" s="252">
        <v>45929</v>
      </c>
      <c r="B2606" s="253">
        <v>450370.8</v>
      </c>
      <c r="C2606" s="241" t="s">
        <v>685</v>
      </c>
    </row>
    <row r="2607" spans="1:3">
      <c r="A2607" s="252">
        <v>45929</v>
      </c>
      <c r="B2607" s="253">
        <v>91382.8</v>
      </c>
      <c r="C2607" s="241" t="s">
        <v>1871</v>
      </c>
    </row>
    <row r="2608" spans="1:3">
      <c r="A2608" s="252">
        <v>45929</v>
      </c>
      <c r="B2608" s="253">
        <v>99594.3</v>
      </c>
      <c r="C2608" s="241" t="s">
        <v>1872</v>
      </c>
    </row>
    <row r="2609" spans="1:3">
      <c r="A2609" s="252">
        <v>45929</v>
      </c>
      <c r="B2609" s="253">
        <v>89700</v>
      </c>
      <c r="C2609" s="241" t="s">
        <v>1873</v>
      </c>
    </row>
    <row r="2610" spans="1:3">
      <c r="A2610" s="252">
        <v>45929</v>
      </c>
      <c r="B2610" s="253">
        <v>13500</v>
      </c>
      <c r="C2610" s="241" t="s">
        <v>1874</v>
      </c>
    </row>
    <row r="2611" spans="1:3">
      <c r="A2611" s="252">
        <v>45929</v>
      </c>
      <c r="B2611" s="253">
        <v>5632</v>
      </c>
      <c r="C2611" s="241" t="s">
        <v>1831</v>
      </c>
    </row>
    <row r="2612" spans="1:3">
      <c r="A2612" s="252">
        <v>45929</v>
      </c>
      <c r="B2612" s="253">
        <v>883179.36</v>
      </c>
      <c r="C2612" s="241" t="s">
        <v>1875</v>
      </c>
    </row>
    <row r="2613" spans="1:3">
      <c r="A2613" s="252">
        <v>45929</v>
      </c>
      <c r="B2613" s="253">
        <v>636053</v>
      </c>
      <c r="C2613" s="241" t="s">
        <v>471</v>
      </c>
    </row>
    <row r="2614" spans="1:3">
      <c r="A2614" s="252">
        <v>45929</v>
      </c>
      <c r="B2614" s="253">
        <v>5632</v>
      </c>
      <c r="C2614" s="241" t="s">
        <v>1831</v>
      </c>
    </row>
    <row r="2615" spans="1:3">
      <c r="A2615" s="252">
        <v>45929</v>
      </c>
      <c r="B2615" s="253">
        <v>636053</v>
      </c>
      <c r="C2615" s="241" t="s">
        <v>471</v>
      </c>
    </row>
    <row r="2616" spans="1:3">
      <c r="A2616" s="252">
        <v>45929</v>
      </c>
      <c r="B2616" s="253">
        <v>45360</v>
      </c>
      <c r="C2616" s="241" t="s">
        <v>1876</v>
      </c>
    </row>
    <row r="2617" spans="1:3">
      <c r="A2617" s="252">
        <v>45929</v>
      </c>
      <c r="B2617" s="253">
        <v>96800</v>
      </c>
      <c r="C2617" s="241" t="s">
        <v>573</v>
      </c>
    </row>
    <row r="2618" spans="1:3">
      <c r="A2618" s="252">
        <v>45929</v>
      </c>
      <c r="B2618" s="253">
        <v>42720</v>
      </c>
      <c r="C2618" s="241" t="s">
        <v>1575</v>
      </c>
    </row>
    <row r="2619" spans="1:3">
      <c r="A2619" s="252">
        <v>45929</v>
      </c>
      <c r="B2619" s="253">
        <v>121500</v>
      </c>
      <c r="C2619" s="241" t="s">
        <v>130</v>
      </c>
    </row>
    <row r="2620" spans="1:3">
      <c r="A2620" s="252">
        <v>45929</v>
      </c>
      <c r="B2620" s="253">
        <v>205042.02</v>
      </c>
      <c r="C2620" s="241" t="s">
        <v>177</v>
      </c>
    </row>
    <row r="2621" spans="1:3">
      <c r="A2621" s="252">
        <v>45929</v>
      </c>
      <c r="B2621" s="253">
        <v>341737.31</v>
      </c>
      <c r="C2621" s="241" t="s">
        <v>775</v>
      </c>
    </row>
    <row r="2622" spans="1:3">
      <c r="A2622" s="252">
        <v>45929</v>
      </c>
      <c r="B2622" s="253">
        <v>52700</v>
      </c>
      <c r="C2622" s="241" t="s">
        <v>1877</v>
      </c>
    </row>
    <row r="2623" spans="1:3">
      <c r="A2623" s="252">
        <v>45929.500011574077</v>
      </c>
      <c r="B2623" s="253">
        <v>20000</v>
      </c>
      <c r="C2623" s="242" t="s">
        <v>1878</v>
      </c>
    </row>
    <row r="2624" spans="1:3">
      <c r="A2624" s="252">
        <v>45929.500023148146</v>
      </c>
      <c r="B2624" s="253">
        <v>20000</v>
      </c>
      <c r="C2624" s="242" t="s">
        <v>1786</v>
      </c>
    </row>
    <row r="2625" spans="1:4">
      <c r="A2625" s="252">
        <v>45929.500023148146</v>
      </c>
      <c r="B2625" s="253">
        <v>330890.03999999998</v>
      </c>
      <c r="C2625" s="241" t="s">
        <v>104</v>
      </c>
    </row>
    <row r="2626" spans="1:4">
      <c r="A2626" s="252">
        <v>45929.500023148146</v>
      </c>
      <c r="B2626" s="253">
        <v>300663.94</v>
      </c>
      <c r="C2626" s="241" t="s">
        <v>1123</v>
      </c>
    </row>
    <row r="2627" spans="1:4">
      <c r="A2627" s="252">
        <v>45929.500023148146</v>
      </c>
      <c r="B2627" s="253">
        <v>591145.80000000005</v>
      </c>
      <c r="C2627" s="241" t="s">
        <v>206</v>
      </c>
    </row>
    <row r="2628" spans="1:4" s="101" customFormat="1">
      <c r="A2628" s="257">
        <v>45929.500023148146</v>
      </c>
      <c r="B2628" s="258">
        <v>9398342.0700000003</v>
      </c>
      <c r="C2628" s="131" t="s">
        <v>577</v>
      </c>
      <c r="D2628" s="100"/>
    </row>
    <row r="2629" spans="1:4">
      <c r="A2629" s="255"/>
      <c r="B2629" s="256">
        <f>SUM(B2340:B2628)</f>
        <v>314810769.56000012</v>
      </c>
      <c r="C2629" s="251" t="s">
        <v>1879</v>
      </c>
    </row>
    <row r="2630" spans="1:4">
      <c r="A2630" s="155"/>
      <c r="B2630" s="232"/>
      <c r="C2630" s="154"/>
    </row>
    <row r="2631" spans="1:4">
      <c r="A2631" s="155"/>
      <c r="B2631" s="232"/>
      <c r="C2631" s="154"/>
    </row>
    <row r="2632" spans="1:4">
      <c r="A2632" s="155"/>
      <c r="B2632" s="232"/>
      <c r="C2632" s="154"/>
    </row>
    <row r="2633" spans="1:4">
      <c r="A2633" s="155"/>
      <c r="B2633" s="232"/>
      <c r="C2633" s="154"/>
    </row>
    <row r="2634" spans="1:4">
      <c r="A2634" s="155"/>
      <c r="B2634" s="232"/>
      <c r="C2634" s="154"/>
    </row>
    <row r="2635" spans="1:4">
      <c r="A2635" s="155"/>
      <c r="B2635" s="232"/>
      <c r="C2635" s="154"/>
    </row>
    <row r="2636" spans="1:4">
      <c r="A2636" s="155"/>
      <c r="B2636" s="232"/>
      <c r="C2636" s="154"/>
    </row>
    <row r="2637" spans="1:4">
      <c r="A2637" s="155"/>
      <c r="B2637" s="232"/>
      <c r="C2637" s="154"/>
    </row>
    <row r="2638" spans="1:4">
      <c r="A2638" s="155"/>
      <c r="B2638" s="232"/>
      <c r="C2638" s="154"/>
    </row>
    <row r="2639" spans="1:4">
      <c r="A2639" s="155"/>
      <c r="B2639" s="232"/>
      <c r="C2639" s="154"/>
    </row>
    <row r="2640" spans="1:4">
      <c r="A2640" s="155"/>
      <c r="B2640" s="232"/>
      <c r="C2640" s="154"/>
    </row>
    <row r="2641" spans="1:3">
      <c r="A2641" s="155"/>
      <c r="B2641" s="232"/>
      <c r="C2641" s="154"/>
    </row>
    <row r="2642" spans="1:3">
      <c r="A2642" s="155"/>
      <c r="B2642" s="232"/>
      <c r="C2642" s="154"/>
    </row>
    <row r="2643" spans="1:3">
      <c r="A2643" s="155"/>
      <c r="B2643" s="232"/>
      <c r="C2643" s="154"/>
    </row>
    <row r="2644" spans="1:3">
      <c r="A2644" s="155"/>
      <c r="B2644" s="232"/>
      <c r="C2644" s="154"/>
    </row>
    <row r="2645" spans="1:3">
      <c r="A2645" s="155"/>
      <c r="B2645" s="232"/>
      <c r="C2645" s="154"/>
    </row>
    <row r="2646" spans="1:3">
      <c r="A2646" s="155"/>
      <c r="B2646" s="232"/>
      <c r="C2646" s="154"/>
    </row>
    <row r="2647" spans="1:3">
      <c r="A2647" s="155"/>
      <c r="B2647" s="232"/>
      <c r="C2647" s="154"/>
    </row>
    <row r="2648" spans="1:3">
      <c r="A2648" s="155"/>
      <c r="B2648" s="232"/>
      <c r="C2648" s="154"/>
    </row>
    <row r="2649" spans="1:3">
      <c r="A2649" s="155"/>
      <c r="B2649" s="232"/>
      <c r="C2649" s="154"/>
    </row>
    <row r="2650" spans="1:3">
      <c r="A2650" s="155"/>
      <c r="B2650" s="232"/>
      <c r="C2650" s="154"/>
    </row>
    <row r="2651" spans="1:3">
      <c r="A2651" s="155"/>
      <c r="B2651" s="232"/>
      <c r="C2651" s="154"/>
    </row>
    <row r="2652" spans="1:3">
      <c r="A2652" s="155"/>
      <c r="B2652" s="232"/>
      <c r="C2652" s="154"/>
    </row>
    <row r="2653" spans="1:3">
      <c r="A2653" s="155"/>
      <c r="B2653" s="232"/>
      <c r="C2653" s="154"/>
    </row>
    <row r="2654" spans="1:3">
      <c r="A2654" s="155"/>
      <c r="B2654" s="232"/>
      <c r="C2654" s="154"/>
    </row>
    <row r="2655" spans="1:3">
      <c r="A2655" s="155"/>
      <c r="B2655" s="232"/>
      <c r="C2655" s="154"/>
    </row>
    <row r="2656" spans="1:3">
      <c r="A2656" s="155"/>
      <c r="B2656" s="232"/>
      <c r="C2656" s="154"/>
    </row>
    <row r="2657" spans="1:3">
      <c r="A2657" s="155"/>
      <c r="B2657" s="232"/>
      <c r="C2657" s="154"/>
    </row>
    <row r="2658" spans="1:3">
      <c r="A2658" s="155"/>
      <c r="B2658" s="232"/>
      <c r="C2658" s="154"/>
    </row>
    <row r="2659" spans="1:3">
      <c r="A2659" s="155"/>
      <c r="B2659" s="232"/>
      <c r="C2659" s="154"/>
    </row>
    <row r="2660" spans="1:3">
      <c r="A2660" s="155"/>
      <c r="B2660" s="232"/>
      <c r="C2660" s="154"/>
    </row>
    <row r="2661" spans="1:3">
      <c r="A2661" s="155"/>
      <c r="B2661" s="232"/>
      <c r="C2661" s="154"/>
    </row>
    <row r="2662" spans="1:3">
      <c r="A2662" s="155"/>
      <c r="B2662" s="232"/>
      <c r="C2662" s="154"/>
    </row>
    <row r="2663" spans="1:3">
      <c r="A2663" s="155"/>
      <c r="B2663" s="232"/>
      <c r="C2663" s="154"/>
    </row>
    <row r="2664" spans="1:3">
      <c r="A2664" s="155"/>
      <c r="B2664" s="232"/>
      <c r="C2664" s="154"/>
    </row>
    <row r="2665" spans="1:3">
      <c r="A2665" s="155"/>
      <c r="B2665" s="232"/>
      <c r="C2665" s="154"/>
    </row>
    <row r="2666" spans="1:3">
      <c r="A2666" s="155"/>
      <c r="B2666" s="232"/>
      <c r="C2666" s="154"/>
    </row>
    <row r="2667" spans="1:3">
      <c r="A2667" s="155"/>
      <c r="B2667" s="232"/>
      <c r="C2667" s="154"/>
    </row>
    <row r="2668" spans="1:3">
      <c r="A2668" s="155"/>
      <c r="B2668" s="232"/>
      <c r="C2668" s="154"/>
    </row>
    <row r="2669" spans="1:3">
      <c r="A2669" s="155"/>
      <c r="B2669" s="232"/>
      <c r="C2669" s="154"/>
    </row>
    <row r="2670" spans="1:3">
      <c r="A2670" s="155"/>
      <c r="B2670" s="232"/>
      <c r="C2670" s="154"/>
    </row>
    <row r="2671" spans="1:3">
      <c r="A2671" s="155"/>
      <c r="B2671" s="232"/>
      <c r="C2671" s="154"/>
    </row>
    <row r="2672" spans="1:3">
      <c r="A2672" s="155"/>
      <c r="B2672" s="232"/>
      <c r="C2672" s="154"/>
    </row>
    <row r="2673" spans="1:3">
      <c r="A2673" s="155"/>
      <c r="B2673" s="232"/>
      <c r="C2673" s="154"/>
    </row>
    <row r="2674" spans="1:3">
      <c r="A2674" s="155"/>
      <c r="B2674" s="232"/>
      <c r="C2674" s="154"/>
    </row>
    <row r="2675" spans="1:3">
      <c r="A2675" s="155"/>
      <c r="B2675" s="232"/>
      <c r="C2675" s="154"/>
    </row>
    <row r="2676" spans="1:3">
      <c r="A2676" s="155"/>
      <c r="B2676" s="232"/>
      <c r="C2676" s="154"/>
    </row>
    <row r="2677" spans="1:3">
      <c r="A2677" s="155"/>
      <c r="B2677" s="232"/>
      <c r="C2677" s="154"/>
    </row>
    <row r="2678" spans="1:3">
      <c r="A2678" s="155"/>
      <c r="B2678" s="232"/>
      <c r="C2678" s="154"/>
    </row>
    <row r="2679" spans="1:3">
      <c r="A2679" s="155"/>
      <c r="B2679" s="232"/>
      <c r="C2679" s="154"/>
    </row>
    <row r="2680" spans="1:3">
      <c r="A2680" s="155"/>
      <c r="B2680" s="232"/>
      <c r="C2680" s="154"/>
    </row>
    <row r="2681" spans="1:3">
      <c r="A2681" s="155"/>
      <c r="B2681" s="232"/>
      <c r="C2681" s="154"/>
    </row>
    <row r="2682" spans="1:3">
      <c r="A2682" s="155"/>
      <c r="B2682" s="232"/>
      <c r="C2682" s="154"/>
    </row>
    <row r="2683" spans="1:3">
      <c r="A2683" s="155"/>
      <c r="B2683" s="232"/>
      <c r="C2683" s="154"/>
    </row>
    <row r="2684" spans="1:3">
      <c r="A2684" s="155"/>
      <c r="B2684" s="232"/>
      <c r="C2684" s="154"/>
    </row>
    <row r="2685" spans="1:3">
      <c r="A2685" s="155"/>
      <c r="B2685" s="232"/>
      <c r="C2685" s="154"/>
    </row>
    <row r="2686" spans="1:3">
      <c r="A2686" s="155"/>
      <c r="B2686" s="232"/>
      <c r="C2686" s="154"/>
    </row>
    <row r="2687" spans="1:3">
      <c r="A2687" s="155"/>
      <c r="B2687" s="232"/>
      <c r="C2687" s="154"/>
    </row>
    <row r="2688" spans="1:3">
      <c r="A2688" s="155"/>
      <c r="B2688" s="232"/>
      <c r="C2688" s="154"/>
    </row>
    <row r="2689" spans="1:3">
      <c r="A2689" s="155"/>
      <c r="B2689" s="232"/>
      <c r="C2689" s="154"/>
    </row>
    <row r="2690" spans="1:3">
      <c r="A2690" s="155"/>
      <c r="B2690" s="232"/>
      <c r="C2690" s="154"/>
    </row>
    <row r="2691" spans="1:3">
      <c r="A2691" s="155"/>
      <c r="B2691" s="232"/>
      <c r="C2691" s="154"/>
    </row>
    <row r="2692" spans="1:3">
      <c r="A2692" s="155"/>
      <c r="B2692" s="232"/>
      <c r="C2692" s="154"/>
    </row>
    <row r="2693" spans="1:3">
      <c r="A2693" s="155"/>
      <c r="B2693" s="232"/>
      <c r="C2693" s="154"/>
    </row>
    <row r="2694" spans="1:3">
      <c r="A2694" s="155"/>
      <c r="B2694" s="232"/>
      <c r="C2694" s="154"/>
    </row>
    <row r="2695" spans="1:3">
      <c r="A2695" s="155"/>
      <c r="B2695" s="232"/>
      <c r="C2695" s="154"/>
    </row>
    <row r="2696" spans="1:3">
      <c r="A2696" s="155"/>
      <c r="B2696" s="232"/>
      <c r="C2696" s="154"/>
    </row>
    <row r="2697" spans="1:3">
      <c r="A2697" s="155"/>
      <c r="B2697" s="232"/>
      <c r="C2697" s="154"/>
    </row>
    <row r="2698" spans="1:3">
      <c r="A2698" s="155"/>
      <c r="B2698" s="232"/>
      <c r="C2698" s="154"/>
    </row>
    <row r="2699" spans="1:3">
      <c r="A2699" s="155"/>
      <c r="B2699" s="232"/>
      <c r="C2699" s="154"/>
    </row>
    <row r="2700" spans="1:3">
      <c r="A2700" s="155"/>
      <c r="B2700" s="232"/>
      <c r="C2700" s="152"/>
    </row>
    <row r="2701" spans="1:3">
      <c r="A2701" s="155"/>
      <c r="B2701" s="232"/>
      <c r="C2701" s="154"/>
    </row>
    <row r="2702" spans="1:3">
      <c r="A2702" s="155"/>
      <c r="B2702" s="232"/>
      <c r="C2702" s="154"/>
    </row>
    <row r="2703" spans="1:3">
      <c r="A2703" s="155"/>
      <c r="B2703" s="232"/>
      <c r="C2703" s="154"/>
    </row>
    <row r="2704" spans="1:3">
      <c r="A2704" s="155"/>
      <c r="B2704" s="232"/>
      <c r="C2704" s="154"/>
    </row>
    <row r="2705" spans="1:3">
      <c r="A2705" s="155"/>
      <c r="B2705" s="232"/>
      <c r="C2705" s="154"/>
    </row>
    <row r="2706" spans="1:3">
      <c r="A2706" s="155"/>
      <c r="B2706" s="232"/>
      <c r="C2706" s="154"/>
    </row>
    <row r="2707" spans="1:3">
      <c r="A2707" s="155"/>
      <c r="B2707" s="232"/>
      <c r="C2707" s="154"/>
    </row>
    <row r="2708" spans="1:3">
      <c r="A2708" s="155"/>
      <c r="B2708" s="232"/>
      <c r="C2708" s="154"/>
    </row>
    <row r="2709" spans="1:3">
      <c r="A2709" s="155"/>
      <c r="B2709" s="232"/>
      <c r="C2709" s="154"/>
    </row>
    <row r="2710" spans="1:3">
      <c r="A2710" s="155"/>
      <c r="B2710" s="232"/>
      <c r="C2710" s="154"/>
    </row>
    <row r="2711" spans="1:3">
      <c r="A2711" s="155"/>
      <c r="B2711" s="232"/>
      <c r="C2711" s="154"/>
    </row>
    <row r="2712" spans="1:3">
      <c r="A2712" s="155"/>
      <c r="B2712" s="232"/>
      <c r="C2712" s="154"/>
    </row>
    <row r="2713" spans="1:3">
      <c r="A2713" s="155"/>
      <c r="B2713" s="232"/>
      <c r="C2713" s="154"/>
    </row>
    <row r="2714" spans="1:3">
      <c r="A2714" s="155"/>
      <c r="B2714" s="232"/>
      <c r="C2714" s="154"/>
    </row>
    <row r="2715" spans="1:3">
      <c r="A2715" s="155"/>
      <c r="B2715" s="232"/>
      <c r="C2715" s="154"/>
    </row>
    <row r="2716" spans="1:3">
      <c r="A2716" s="155"/>
      <c r="B2716" s="232"/>
      <c r="C2716" s="154"/>
    </row>
    <row r="2717" spans="1:3">
      <c r="A2717" s="155"/>
      <c r="B2717" s="232"/>
      <c r="C2717" s="154"/>
    </row>
    <row r="2718" spans="1:3">
      <c r="A2718" s="155"/>
      <c r="B2718" s="232"/>
      <c r="C2718" s="154"/>
    </row>
    <row r="2719" spans="1:3">
      <c r="A2719" s="155"/>
      <c r="B2719" s="233"/>
      <c r="C2719" s="156"/>
    </row>
    <row r="2720" spans="1:3">
      <c r="A2720" s="157"/>
      <c r="B2720" s="233"/>
      <c r="C2720" s="156"/>
    </row>
    <row r="2721" spans="1:3">
      <c r="A2721" s="157"/>
      <c r="B2721" s="233"/>
      <c r="C2721" s="156"/>
    </row>
    <row r="2722" spans="1:3">
      <c r="A2722" s="155"/>
      <c r="B2722" s="232"/>
      <c r="C2722" s="154"/>
    </row>
    <row r="2723" spans="1:3">
      <c r="A2723" s="155"/>
      <c r="B2723" s="232"/>
      <c r="C2723" s="154"/>
    </row>
    <row r="2724" spans="1:3">
      <c r="A2724" s="155"/>
      <c r="B2724" s="232"/>
      <c r="C2724" s="154"/>
    </row>
    <row r="2725" spans="1:3">
      <c r="A2725" s="155"/>
      <c r="B2725" s="232"/>
      <c r="C2725" s="154"/>
    </row>
    <row r="2726" spans="1:3">
      <c r="A2726" s="155"/>
      <c r="B2726" s="232"/>
      <c r="C2726" s="154"/>
    </row>
    <row r="2727" spans="1:3">
      <c r="A2727" s="155"/>
      <c r="B2727" s="232"/>
      <c r="C2727" s="154"/>
    </row>
    <row r="2728" spans="1:3">
      <c r="A2728" s="155"/>
      <c r="B2728" s="232"/>
      <c r="C2728" s="154"/>
    </row>
    <row r="2729" spans="1:3">
      <c r="A2729" s="155"/>
      <c r="B2729" s="232"/>
      <c r="C2729" s="154"/>
    </row>
    <row r="2730" spans="1:3">
      <c r="A2730" s="155"/>
      <c r="B2730" s="232"/>
      <c r="C2730" s="154"/>
    </row>
    <row r="2731" spans="1:3">
      <c r="A2731" s="155"/>
      <c r="B2731" s="232"/>
      <c r="C2731" s="154"/>
    </row>
    <row r="2732" spans="1:3">
      <c r="A2732" s="155"/>
      <c r="B2732" s="232"/>
      <c r="C2732" s="154"/>
    </row>
    <row r="2733" spans="1:3">
      <c r="A2733" s="155"/>
      <c r="B2733" s="232"/>
      <c r="C2733" s="154"/>
    </row>
    <row r="2734" spans="1:3">
      <c r="A2734" s="155"/>
      <c r="B2734" s="232"/>
      <c r="C2734" s="154"/>
    </row>
    <row r="2735" spans="1:3">
      <c r="A2735" s="155"/>
      <c r="B2735" s="232"/>
      <c r="C2735" s="154"/>
    </row>
    <row r="2736" spans="1:3">
      <c r="A2736" s="155"/>
      <c r="B2736" s="232"/>
      <c r="C2736" s="154"/>
    </row>
    <row r="2737" spans="1:3">
      <c r="A2737" s="155"/>
      <c r="B2737" s="232"/>
      <c r="C2737" s="154"/>
    </row>
    <row r="2738" spans="1:3">
      <c r="A2738" s="155"/>
      <c r="B2738" s="232"/>
      <c r="C2738" s="154"/>
    </row>
    <row r="2739" spans="1:3">
      <c r="A2739" s="155"/>
      <c r="B2739" s="232"/>
      <c r="C2739" s="154"/>
    </row>
    <row r="2740" spans="1:3">
      <c r="A2740" s="155"/>
      <c r="B2740" s="232"/>
      <c r="C2740" s="154"/>
    </row>
    <row r="2741" spans="1:3">
      <c r="A2741" s="155"/>
      <c r="B2741" s="232"/>
      <c r="C2741" s="154"/>
    </row>
    <row r="2742" spans="1:3">
      <c r="A2742" s="155"/>
      <c r="B2742" s="232"/>
      <c r="C2742" s="154"/>
    </row>
    <row r="2743" spans="1:3">
      <c r="A2743" s="155"/>
      <c r="B2743" s="232"/>
      <c r="C2743" s="154"/>
    </row>
    <row r="2744" spans="1:3">
      <c r="A2744" s="155"/>
      <c r="B2744" s="232"/>
      <c r="C2744" s="154"/>
    </row>
    <row r="2745" spans="1:3">
      <c r="A2745" s="155"/>
      <c r="B2745" s="232"/>
      <c r="C2745" s="154"/>
    </row>
    <row r="2746" spans="1:3">
      <c r="A2746" s="155"/>
      <c r="B2746" s="232"/>
      <c r="C2746" s="154"/>
    </row>
    <row r="2747" spans="1:3">
      <c r="A2747" s="155"/>
      <c r="B2747" s="232"/>
      <c r="C2747" s="154"/>
    </row>
    <row r="2748" spans="1:3">
      <c r="A2748" s="155"/>
      <c r="B2748" s="232"/>
      <c r="C2748" s="154"/>
    </row>
    <row r="2749" spans="1:3">
      <c r="A2749" s="155"/>
      <c r="B2749" s="232"/>
      <c r="C2749" s="154"/>
    </row>
    <row r="2750" spans="1:3">
      <c r="A2750" s="155"/>
      <c r="B2750" s="232"/>
      <c r="C2750" s="154"/>
    </row>
    <row r="2751" spans="1:3">
      <c r="A2751" s="155"/>
      <c r="B2751" s="232"/>
      <c r="C2751" s="154"/>
    </row>
    <row r="2752" spans="1:3">
      <c r="A2752" s="155"/>
      <c r="B2752" s="232"/>
      <c r="C2752" s="154"/>
    </row>
    <row r="2753" spans="1:3">
      <c r="A2753" s="155"/>
      <c r="B2753" s="232"/>
      <c r="C2753" s="154"/>
    </row>
    <row r="2754" spans="1:3">
      <c r="A2754" s="155"/>
      <c r="B2754" s="232"/>
      <c r="C2754" s="154"/>
    </row>
    <row r="2755" spans="1:3">
      <c r="A2755" s="155"/>
      <c r="B2755" s="232"/>
      <c r="C2755" s="154"/>
    </row>
    <row r="2756" spans="1:3">
      <c r="A2756" s="155"/>
      <c r="B2756" s="232"/>
      <c r="C2756" s="154"/>
    </row>
    <row r="2757" spans="1:3">
      <c r="A2757" s="155"/>
      <c r="B2757" s="232"/>
      <c r="C2757" s="154"/>
    </row>
    <row r="2758" spans="1:3">
      <c r="A2758" s="155"/>
      <c r="B2758" s="232"/>
      <c r="C2758" s="154"/>
    </row>
    <row r="2759" spans="1:3">
      <c r="A2759" s="155"/>
      <c r="B2759" s="232"/>
      <c r="C2759" s="154"/>
    </row>
    <row r="2760" spans="1:3">
      <c r="A2760" s="155"/>
      <c r="B2760" s="232"/>
      <c r="C2760" s="154"/>
    </row>
    <row r="2761" spans="1:3">
      <c r="A2761" s="155"/>
      <c r="B2761" s="232"/>
      <c r="C2761" s="154"/>
    </row>
    <row r="2762" spans="1:3">
      <c r="A2762" s="155"/>
      <c r="B2762" s="232"/>
      <c r="C2762" s="154"/>
    </row>
    <row r="2763" spans="1:3">
      <c r="A2763" s="155"/>
      <c r="B2763" s="232"/>
      <c r="C2763" s="154"/>
    </row>
    <row r="2764" spans="1:3">
      <c r="A2764" s="155"/>
      <c r="B2764" s="232"/>
      <c r="C2764" s="154"/>
    </row>
    <row r="2765" spans="1:3">
      <c r="A2765" s="155"/>
      <c r="B2765" s="232"/>
      <c r="C2765" s="154"/>
    </row>
    <row r="2766" spans="1:3">
      <c r="A2766" s="155"/>
      <c r="B2766" s="232"/>
      <c r="C2766" s="154"/>
    </row>
    <row r="2767" spans="1:3">
      <c r="A2767" s="155"/>
      <c r="B2767" s="232"/>
      <c r="C2767" s="154"/>
    </row>
    <row r="2768" spans="1:3">
      <c r="A2768" s="155"/>
      <c r="B2768" s="232"/>
      <c r="C2768" s="154"/>
    </row>
    <row r="2769" spans="1:3">
      <c r="A2769" s="155"/>
      <c r="B2769" s="232"/>
      <c r="C2769" s="154"/>
    </row>
    <row r="2770" spans="1:3">
      <c r="A2770" s="155"/>
      <c r="B2770" s="232"/>
      <c r="C2770" s="154"/>
    </row>
    <row r="2771" spans="1:3">
      <c r="A2771" s="155"/>
      <c r="B2771" s="232"/>
      <c r="C2771" s="154"/>
    </row>
    <row r="2772" spans="1:3">
      <c r="A2772" s="155"/>
      <c r="B2772" s="232"/>
      <c r="C2772" s="154"/>
    </row>
    <row r="2773" spans="1:3">
      <c r="A2773" s="155"/>
      <c r="B2773" s="232"/>
      <c r="C2773" s="154"/>
    </row>
    <row r="2774" spans="1:3">
      <c r="A2774" s="155"/>
      <c r="B2774" s="232"/>
      <c r="C2774" s="154"/>
    </row>
    <row r="2775" spans="1:3">
      <c r="A2775" s="155"/>
      <c r="B2775" s="232"/>
      <c r="C2775" s="154"/>
    </row>
    <row r="2776" spans="1:3">
      <c r="A2776" s="155"/>
      <c r="B2776" s="232"/>
      <c r="C2776" s="154"/>
    </row>
    <row r="2777" spans="1:3">
      <c r="A2777" s="155"/>
      <c r="B2777" s="232"/>
      <c r="C2777" s="154"/>
    </row>
    <row r="2778" spans="1:3">
      <c r="A2778" s="155"/>
      <c r="B2778" s="232"/>
      <c r="C2778" s="154"/>
    </row>
    <row r="2779" spans="1:3">
      <c r="A2779" s="155"/>
      <c r="B2779" s="232"/>
      <c r="C2779" s="154"/>
    </row>
    <row r="2780" spans="1:3">
      <c r="A2780" s="155"/>
      <c r="B2780" s="232"/>
      <c r="C2780" s="154"/>
    </row>
    <row r="2781" spans="1:3">
      <c r="A2781" s="155"/>
      <c r="B2781" s="232"/>
      <c r="C2781" s="154"/>
    </row>
    <row r="2782" spans="1:3">
      <c r="A2782" s="155"/>
      <c r="B2782" s="232"/>
      <c r="C2782" s="154"/>
    </row>
    <row r="2783" spans="1:3">
      <c r="A2783" s="155"/>
      <c r="B2783" s="232"/>
      <c r="C2783" s="154"/>
    </row>
    <row r="2784" spans="1:3">
      <c r="A2784" s="155"/>
      <c r="B2784" s="232"/>
      <c r="C2784" s="154"/>
    </row>
    <row r="2785" spans="1:3">
      <c r="A2785" s="155"/>
      <c r="B2785" s="232"/>
      <c r="C2785" s="154"/>
    </row>
    <row r="2786" spans="1:3">
      <c r="A2786" s="155"/>
      <c r="B2786" s="232"/>
      <c r="C2786" s="154"/>
    </row>
    <row r="2787" spans="1:3">
      <c r="A2787" s="155"/>
      <c r="B2787" s="232"/>
      <c r="C2787" s="154"/>
    </row>
    <row r="2788" spans="1:3">
      <c r="A2788" s="155"/>
      <c r="B2788" s="232"/>
      <c r="C2788" s="154"/>
    </row>
    <row r="2789" spans="1:3">
      <c r="A2789" s="155"/>
      <c r="B2789" s="232"/>
      <c r="C2789" s="154"/>
    </row>
    <row r="2790" spans="1:3">
      <c r="A2790" s="155"/>
      <c r="B2790" s="232"/>
      <c r="C2790" s="154"/>
    </row>
    <row r="2791" spans="1:3">
      <c r="A2791" s="155"/>
      <c r="B2791" s="232"/>
      <c r="C2791" s="154"/>
    </row>
    <row r="2792" spans="1:3">
      <c r="A2792" s="155"/>
      <c r="B2792" s="232"/>
      <c r="C2792" s="154"/>
    </row>
    <row r="2793" spans="1:3">
      <c r="A2793" s="155"/>
      <c r="B2793" s="232"/>
      <c r="C2793" s="154"/>
    </row>
    <row r="2794" spans="1:3">
      <c r="A2794" s="155"/>
      <c r="B2794" s="232"/>
      <c r="C2794" s="154"/>
    </row>
    <row r="2795" spans="1:3">
      <c r="A2795" s="155"/>
      <c r="B2795" s="232"/>
      <c r="C2795" s="154"/>
    </row>
    <row r="2796" spans="1:3">
      <c r="A2796" s="155"/>
      <c r="B2796" s="232"/>
      <c r="C2796" s="154"/>
    </row>
    <row r="2797" spans="1:3">
      <c r="A2797" s="155"/>
      <c r="B2797" s="232"/>
      <c r="C2797" s="154"/>
    </row>
    <row r="2798" spans="1:3">
      <c r="A2798" s="155"/>
      <c r="B2798" s="232"/>
      <c r="C2798" s="154"/>
    </row>
    <row r="2799" spans="1:3">
      <c r="A2799" s="155"/>
      <c r="B2799" s="232"/>
      <c r="C2799" s="154"/>
    </row>
    <row r="2800" spans="1:3">
      <c r="A2800" s="155"/>
      <c r="B2800" s="232"/>
      <c r="C2800" s="154"/>
    </row>
    <row r="2801" spans="1:3">
      <c r="A2801" s="155"/>
      <c r="B2801" s="232"/>
      <c r="C2801" s="154"/>
    </row>
    <row r="2802" spans="1:3">
      <c r="A2802" s="155"/>
      <c r="B2802" s="232"/>
      <c r="C2802" s="154"/>
    </row>
    <row r="2803" spans="1:3">
      <c r="A2803" s="155"/>
      <c r="B2803" s="232"/>
      <c r="C2803" s="154"/>
    </row>
    <row r="2804" spans="1:3">
      <c r="A2804" s="155"/>
      <c r="B2804" s="232"/>
      <c r="C2804" s="154"/>
    </row>
    <row r="2805" spans="1:3">
      <c r="A2805" s="155"/>
      <c r="B2805" s="232"/>
      <c r="C2805" s="154"/>
    </row>
    <row r="2806" spans="1:3">
      <c r="A2806" s="155"/>
      <c r="B2806" s="232"/>
      <c r="C2806" s="154"/>
    </row>
    <row r="2807" spans="1:3">
      <c r="A2807" s="155"/>
      <c r="B2807" s="232"/>
      <c r="C2807" s="154"/>
    </row>
    <row r="2808" spans="1:3">
      <c r="A2808" s="155"/>
      <c r="B2808" s="232"/>
      <c r="C2808" s="154"/>
    </row>
    <row r="2809" spans="1:3">
      <c r="A2809" s="155"/>
      <c r="B2809" s="232"/>
      <c r="C2809" s="154"/>
    </row>
    <row r="2810" spans="1:3">
      <c r="A2810" s="155"/>
      <c r="B2810" s="232"/>
      <c r="C2810" s="154"/>
    </row>
    <row r="2811" spans="1:3">
      <c r="A2811" s="155"/>
      <c r="B2811" s="232"/>
      <c r="C2811" s="154"/>
    </row>
    <row r="2812" spans="1:3">
      <c r="A2812" s="155"/>
      <c r="B2812" s="232"/>
      <c r="C2812" s="154"/>
    </row>
    <row r="2813" spans="1:3">
      <c r="A2813" s="155"/>
      <c r="B2813" s="232"/>
      <c r="C2813" s="154"/>
    </row>
    <row r="2814" spans="1:3">
      <c r="A2814" s="155"/>
      <c r="B2814" s="232"/>
      <c r="C2814" s="154"/>
    </row>
    <row r="2815" spans="1:3">
      <c r="A2815" s="155"/>
      <c r="B2815" s="232"/>
      <c r="C2815" s="154"/>
    </row>
    <row r="2816" spans="1:3">
      <c r="A2816" s="155"/>
      <c r="B2816" s="232"/>
      <c r="C2816" s="154"/>
    </row>
    <row r="2817" spans="1:3">
      <c r="A2817" s="155"/>
      <c r="B2817" s="232"/>
      <c r="C2817" s="154"/>
    </row>
    <row r="2818" spans="1:3">
      <c r="A2818" s="155"/>
      <c r="B2818" s="232"/>
      <c r="C2818" s="154"/>
    </row>
    <row r="2819" spans="1:3">
      <c r="A2819" s="155"/>
      <c r="B2819" s="232"/>
      <c r="C2819" s="152"/>
    </row>
    <row r="2820" spans="1:3">
      <c r="A2820" s="155"/>
      <c r="B2820" s="232"/>
      <c r="C2820" s="154"/>
    </row>
    <row r="2821" spans="1:3">
      <c r="A2821" s="155"/>
      <c r="B2821" s="232"/>
      <c r="C2821" s="154"/>
    </row>
    <row r="2822" spans="1:3">
      <c r="A2822" s="155"/>
      <c r="B2822" s="232"/>
      <c r="C2822" s="154"/>
    </row>
    <row r="2823" spans="1:3">
      <c r="A2823" s="155"/>
      <c r="B2823" s="232"/>
      <c r="C2823" s="154"/>
    </row>
    <row r="2824" spans="1:3">
      <c r="A2824" s="155"/>
      <c r="B2824" s="232"/>
      <c r="C2824" s="154"/>
    </row>
    <row r="2825" spans="1:3">
      <c r="A2825" s="155"/>
      <c r="B2825" s="232"/>
      <c r="C2825" s="154"/>
    </row>
    <row r="2826" spans="1:3">
      <c r="A2826" s="155"/>
      <c r="B2826" s="232"/>
      <c r="C2826" s="154"/>
    </row>
    <row r="2827" spans="1:3">
      <c r="A2827" s="155"/>
      <c r="B2827" s="232"/>
      <c r="C2827" s="154"/>
    </row>
    <row r="2828" spans="1:3">
      <c r="A2828" s="155"/>
      <c r="B2828" s="232"/>
      <c r="C2828" s="154"/>
    </row>
    <row r="2829" spans="1:3">
      <c r="A2829" s="155"/>
      <c r="B2829" s="232"/>
      <c r="C2829" s="154"/>
    </row>
    <row r="2830" spans="1:3">
      <c r="A2830" s="155"/>
      <c r="B2830" s="232"/>
      <c r="C2830" s="154"/>
    </row>
    <row r="2831" spans="1:3">
      <c r="A2831" s="155"/>
      <c r="B2831" s="232"/>
      <c r="C2831" s="154"/>
    </row>
    <row r="2832" spans="1:3">
      <c r="A2832" s="155"/>
      <c r="B2832" s="232"/>
      <c r="C2832" s="154"/>
    </row>
    <row r="2833" spans="1:3">
      <c r="A2833" s="155"/>
      <c r="B2833" s="232"/>
      <c r="C2833" s="154"/>
    </row>
    <row r="2834" spans="1:3">
      <c r="A2834" s="155"/>
      <c r="B2834" s="232"/>
      <c r="C2834" s="154"/>
    </row>
    <row r="2835" spans="1:3">
      <c r="A2835" s="155"/>
      <c r="B2835" s="232"/>
      <c r="C2835" s="154"/>
    </row>
    <row r="2836" spans="1:3">
      <c r="A2836" s="155"/>
      <c r="B2836" s="232"/>
      <c r="C2836" s="154"/>
    </row>
    <row r="2837" spans="1:3">
      <c r="A2837" s="155"/>
      <c r="B2837" s="232"/>
      <c r="C2837" s="154"/>
    </row>
    <row r="2838" spans="1:3">
      <c r="A2838" s="155"/>
      <c r="B2838" s="232"/>
      <c r="C2838" s="154"/>
    </row>
    <row r="2839" spans="1:3">
      <c r="A2839" s="155"/>
      <c r="B2839" s="232"/>
      <c r="C2839" s="154"/>
    </row>
    <row r="2840" spans="1:3">
      <c r="A2840" s="155"/>
      <c r="B2840" s="232"/>
      <c r="C2840" s="154"/>
    </row>
    <row r="2841" spans="1:3">
      <c r="A2841" s="155"/>
      <c r="B2841" s="232"/>
      <c r="C2841" s="154"/>
    </row>
    <row r="2842" spans="1:3">
      <c r="A2842" s="155"/>
      <c r="B2842" s="232"/>
      <c r="C2842" s="154"/>
    </row>
    <row r="2843" spans="1:3">
      <c r="A2843" s="155"/>
      <c r="B2843" s="232"/>
      <c r="C2843" s="154"/>
    </row>
    <row r="2844" spans="1:3">
      <c r="A2844" s="155"/>
      <c r="B2844" s="232"/>
      <c r="C2844" s="154"/>
    </row>
    <row r="2845" spans="1:3">
      <c r="A2845" s="155"/>
      <c r="B2845" s="232"/>
      <c r="C2845" s="154"/>
    </row>
    <row r="2846" spans="1:3">
      <c r="A2846" s="155"/>
      <c r="B2846" s="232"/>
      <c r="C2846" s="154"/>
    </row>
    <row r="2847" spans="1:3">
      <c r="A2847" s="155"/>
      <c r="B2847" s="232"/>
      <c r="C2847" s="154"/>
    </row>
    <row r="2848" spans="1:3">
      <c r="A2848" s="155"/>
      <c r="B2848" s="232"/>
      <c r="C2848" s="152"/>
    </row>
    <row r="2849" spans="1:3">
      <c r="A2849" s="155"/>
      <c r="B2849" s="232"/>
      <c r="C2849" s="154"/>
    </row>
    <row r="2850" spans="1:3">
      <c r="A2850" s="155"/>
      <c r="B2850" s="232"/>
      <c r="C2850" s="154"/>
    </row>
    <row r="2851" spans="1:3">
      <c r="A2851" s="155"/>
      <c r="B2851" s="232"/>
      <c r="C2851" s="154"/>
    </row>
    <row r="2852" spans="1:3">
      <c r="A2852" s="155"/>
      <c r="B2852" s="232"/>
      <c r="C2852" s="154"/>
    </row>
    <row r="2853" spans="1:3">
      <c r="A2853" s="155"/>
      <c r="B2853" s="232"/>
      <c r="C2853" s="154"/>
    </row>
    <row r="2854" spans="1:3">
      <c r="A2854" s="155"/>
      <c r="B2854" s="232"/>
      <c r="C2854" s="154"/>
    </row>
    <row r="2855" spans="1:3">
      <c r="A2855" s="155"/>
      <c r="B2855" s="232"/>
      <c r="C2855" s="154"/>
    </row>
    <row r="2856" spans="1:3">
      <c r="A2856" s="155"/>
      <c r="B2856" s="232"/>
      <c r="C2856" s="154"/>
    </row>
    <row r="2857" spans="1:3">
      <c r="A2857" s="155"/>
      <c r="B2857" s="232"/>
      <c r="C2857" s="154"/>
    </row>
    <row r="2858" spans="1:3">
      <c r="A2858" s="155"/>
      <c r="B2858" s="232"/>
      <c r="C2858" s="154"/>
    </row>
    <row r="2859" spans="1:3">
      <c r="A2859" s="155"/>
      <c r="B2859" s="232"/>
      <c r="C2859" s="154"/>
    </row>
    <row r="2860" spans="1:3">
      <c r="B2860" s="191"/>
      <c r="C2860" s="158"/>
    </row>
    <row r="2861" spans="1:3">
      <c r="B2861" s="234"/>
      <c r="C2861" s="159"/>
    </row>
    <row r="2862" spans="1:3">
      <c r="B2862" s="234"/>
      <c r="C2862" s="159"/>
    </row>
    <row r="2863" spans="1:3">
      <c r="B2863" s="234"/>
      <c r="C2863" s="159"/>
    </row>
    <row r="2864" spans="1:3">
      <c r="B2864" s="234"/>
      <c r="C2864" s="159"/>
    </row>
    <row r="2865" spans="2:3">
      <c r="B2865" s="234"/>
      <c r="C2865" s="159"/>
    </row>
    <row r="2866" spans="2:3">
      <c r="B2866" s="234"/>
      <c r="C2866" s="159"/>
    </row>
    <row r="2867" spans="2:3">
      <c r="B2867" s="234"/>
      <c r="C2867" s="159"/>
    </row>
    <row r="2868" spans="2:3">
      <c r="B2868" s="234"/>
      <c r="C2868" s="159"/>
    </row>
    <row r="2869" spans="2:3">
      <c r="B2869" s="234"/>
      <c r="C2869" s="159"/>
    </row>
    <row r="2870" spans="2:3">
      <c r="B2870" s="234"/>
      <c r="C2870" s="159"/>
    </row>
    <row r="2871" spans="2:3">
      <c r="B2871" s="234"/>
      <c r="C2871" s="159"/>
    </row>
    <row r="2872" spans="2:3">
      <c r="B2872" s="234"/>
      <c r="C2872" s="159"/>
    </row>
    <row r="2873" spans="2:3">
      <c r="B2873" s="234"/>
      <c r="C2873" s="159"/>
    </row>
    <row r="2874" spans="2:3">
      <c r="B2874" s="234"/>
      <c r="C2874" s="159"/>
    </row>
    <row r="2875" spans="2:3">
      <c r="B2875" s="234"/>
      <c r="C2875" s="159"/>
    </row>
    <row r="2876" spans="2:3">
      <c r="B2876" s="234"/>
      <c r="C2876" s="159"/>
    </row>
    <row r="2877" spans="2:3">
      <c r="B2877" s="234"/>
      <c r="C2877" s="159"/>
    </row>
    <row r="2878" spans="2:3">
      <c r="B2878" s="234"/>
      <c r="C2878" s="159"/>
    </row>
    <row r="2879" spans="2:3">
      <c r="B2879" s="234"/>
      <c r="C2879" s="159"/>
    </row>
    <row r="2880" spans="2:3">
      <c r="B2880" s="234"/>
      <c r="C2880" s="159"/>
    </row>
    <row r="2881" spans="2:3">
      <c r="B2881" s="234"/>
      <c r="C2881" s="159"/>
    </row>
    <row r="2882" spans="2:3">
      <c r="B2882" s="234"/>
      <c r="C2882" s="159"/>
    </row>
    <row r="2883" spans="2:3">
      <c r="B2883" s="234"/>
      <c r="C2883" s="159"/>
    </row>
    <row r="2884" spans="2:3">
      <c r="B2884" s="234"/>
      <c r="C2884" s="159"/>
    </row>
    <row r="2885" spans="2:3">
      <c r="B2885" s="234"/>
      <c r="C2885" s="159"/>
    </row>
    <row r="2886" spans="2:3">
      <c r="B2886" s="234"/>
      <c r="C2886" s="159"/>
    </row>
    <row r="2887" spans="2:3">
      <c r="B2887" s="234"/>
      <c r="C2887" s="159"/>
    </row>
    <row r="2888" spans="2:3">
      <c r="B2888" s="234"/>
      <c r="C2888" s="159"/>
    </row>
    <row r="2889" spans="2:3">
      <c r="B2889" s="234"/>
      <c r="C2889" s="159"/>
    </row>
    <row r="2890" spans="2:3">
      <c r="B2890" s="234"/>
      <c r="C2890" s="159"/>
    </row>
    <row r="2891" spans="2:3">
      <c r="B2891" s="234"/>
      <c r="C2891" s="159"/>
    </row>
    <row r="2892" spans="2:3">
      <c r="B2892" s="234"/>
      <c r="C2892" s="159"/>
    </row>
    <row r="2893" spans="2:3">
      <c r="B2893" s="234"/>
      <c r="C2893" s="159"/>
    </row>
    <row r="2894" spans="2:3">
      <c r="B2894" s="234"/>
      <c r="C2894" s="159"/>
    </row>
    <row r="2895" spans="2:3">
      <c r="B2895" s="234"/>
      <c r="C2895" s="159"/>
    </row>
    <row r="2896" spans="2:3">
      <c r="B2896" s="234"/>
      <c r="C2896" s="159"/>
    </row>
    <row r="2897" spans="2:3">
      <c r="B2897" s="234"/>
      <c r="C2897" s="159"/>
    </row>
    <row r="2898" spans="2:3">
      <c r="B2898" s="234"/>
      <c r="C2898" s="159"/>
    </row>
    <row r="2899" spans="2:3">
      <c r="B2899" s="234"/>
      <c r="C2899" s="159"/>
    </row>
    <row r="2900" spans="2:3">
      <c r="B2900" s="234"/>
      <c r="C2900" s="159"/>
    </row>
    <row r="2901" spans="2:3">
      <c r="B2901" s="234"/>
      <c r="C2901" s="159"/>
    </row>
    <row r="2902" spans="2:3">
      <c r="B2902" s="234"/>
      <c r="C2902" s="159"/>
    </row>
    <row r="2903" spans="2:3">
      <c r="B2903" s="234"/>
      <c r="C2903" s="159"/>
    </row>
    <row r="2904" spans="2:3">
      <c r="B2904" s="234"/>
      <c r="C2904" s="159"/>
    </row>
    <row r="2905" spans="2:3">
      <c r="B2905" s="234"/>
      <c r="C2905" s="159"/>
    </row>
    <row r="2906" spans="2:3">
      <c r="B2906" s="234"/>
      <c r="C2906" s="159"/>
    </row>
    <row r="2907" spans="2:3">
      <c r="B2907" s="234"/>
      <c r="C2907" s="159"/>
    </row>
    <row r="2908" spans="2:3">
      <c r="B2908" s="234"/>
      <c r="C2908" s="159"/>
    </row>
    <row r="2909" spans="2:3">
      <c r="B2909" s="234"/>
      <c r="C2909" s="159"/>
    </row>
    <row r="2910" spans="2:3">
      <c r="B2910" s="234"/>
      <c r="C2910" s="159"/>
    </row>
    <row r="2911" spans="2:3">
      <c r="B2911" s="234"/>
      <c r="C2911" s="159"/>
    </row>
    <row r="2912" spans="2:3">
      <c r="B2912" s="234"/>
      <c r="C2912" s="159"/>
    </row>
    <row r="2913" spans="2:3">
      <c r="B2913" s="234"/>
      <c r="C2913" s="159"/>
    </row>
    <row r="2914" spans="2:3">
      <c r="B2914" s="234"/>
      <c r="C2914" s="159"/>
    </row>
    <row r="2915" spans="2:3">
      <c r="B2915" s="234"/>
      <c r="C2915" s="159"/>
    </row>
    <row r="2916" spans="2:3">
      <c r="B2916" s="234"/>
      <c r="C2916" s="159"/>
    </row>
    <row r="2917" spans="2:3">
      <c r="B2917" s="234"/>
      <c r="C2917" s="159"/>
    </row>
    <row r="2918" spans="2:3">
      <c r="B2918" s="234"/>
      <c r="C2918" s="159"/>
    </row>
    <row r="2919" spans="2:3">
      <c r="B2919" s="234"/>
      <c r="C2919" s="159"/>
    </row>
    <row r="2920" spans="2:3">
      <c r="B2920" s="234"/>
      <c r="C2920" s="159"/>
    </row>
    <row r="2921" spans="2:3">
      <c r="B2921" s="234"/>
      <c r="C2921" s="159"/>
    </row>
    <row r="2922" spans="2:3">
      <c r="B2922" s="234"/>
      <c r="C2922" s="159"/>
    </row>
    <row r="2923" spans="2:3">
      <c r="B2923" s="234"/>
      <c r="C2923" s="159"/>
    </row>
    <row r="2924" spans="2:3">
      <c r="B2924" s="234"/>
      <c r="C2924" s="159"/>
    </row>
    <row r="2925" spans="2:3">
      <c r="B2925" s="234"/>
      <c r="C2925" s="159"/>
    </row>
    <row r="2926" spans="2:3">
      <c r="B2926" s="234"/>
      <c r="C2926" s="159"/>
    </row>
    <row r="2927" spans="2:3">
      <c r="B2927" s="234"/>
      <c r="C2927" s="159"/>
    </row>
    <row r="2928" spans="2:3">
      <c r="B2928" s="234"/>
      <c r="C2928" s="159"/>
    </row>
    <row r="2929" spans="2:3">
      <c r="B2929" s="234"/>
      <c r="C2929" s="159"/>
    </row>
    <row r="2930" spans="2:3">
      <c r="B2930" s="234"/>
      <c r="C2930" s="159"/>
    </row>
    <row r="2931" spans="2:3">
      <c r="B2931" s="234"/>
      <c r="C2931" s="159"/>
    </row>
    <row r="2932" spans="2:3">
      <c r="B2932" s="234"/>
      <c r="C2932" s="159"/>
    </row>
    <row r="2933" spans="2:3">
      <c r="B2933" s="234"/>
      <c r="C2933" s="159"/>
    </row>
    <row r="2934" spans="2:3">
      <c r="B2934" s="234"/>
      <c r="C2934" s="159"/>
    </row>
    <row r="2935" spans="2:3">
      <c r="B2935" s="234"/>
      <c r="C2935" s="159"/>
    </row>
    <row r="2936" spans="2:3">
      <c r="B2936" s="235"/>
      <c r="C2936" s="160"/>
    </row>
    <row r="2937" spans="2:3">
      <c r="B2937" s="234"/>
      <c r="C2937" s="161"/>
    </row>
    <row r="2938" spans="2:3">
      <c r="B2938" s="234"/>
      <c r="C2938" s="159"/>
    </row>
    <row r="2939" spans="2:3">
      <c r="B2939" s="234"/>
      <c r="C2939" s="159"/>
    </row>
    <row r="2940" spans="2:3">
      <c r="B2940" s="234"/>
      <c r="C2940" s="159"/>
    </row>
    <row r="2941" spans="2:3">
      <c r="B2941" s="234"/>
      <c r="C2941" s="159"/>
    </row>
    <row r="2942" spans="2:3">
      <c r="B2942" s="234"/>
      <c r="C2942" s="159"/>
    </row>
    <row r="2943" spans="2:3">
      <c r="B2943" s="234"/>
      <c r="C2943" s="159"/>
    </row>
    <row r="2944" spans="2:3">
      <c r="B2944" s="234"/>
      <c r="C2944" s="159"/>
    </row>
    <row r="2945" spans="2:3">
      <c r="B2945" s="234"/>
      <c r="C2945" s="159"/>
    </row>
    <row r="2946" spans="2:3">
      <c r="B2946" s="234"/>
      <c r="C2946" s="159"/>
    </row>
    <row r="2947" spans="2:3">
      <c r="B2947" s="234"/>
      <c r="C2947" s="159"/>
    </row>
    <row r="2948" spans="2:3">
      <c r="B2948" s="234"/>
      <c r="C2948" s="159"/>
    </row>
    <row r="2949" spans="2:3">
      <c r="B2949" s="234"/>
      <c r="C2949" s="159"/>
    </row>
    <row r="2950" spans="2:3">
      <c r="B2950" s="234"/>
      <c r="C2950" s="159"/>
    </row>
    <row r="2951" spans="2:3">
      <c r="B2951" s="234"/>
      <c r="C2951" s="159"/>
    </row>
    <row r="2952" spans="2:3">
      <c r="B2952" s="234"/>
      <c r="C2952" s="159"/>
    </row>
    <row r="2953" spans="2:3">
      <c r="B2953" s="234"/>
      <c r="C2953" s="159"/>
    </row>
    <row r="2954" spans="2:3">
      <c r="B2954" s="234"/>
      <c r="C2954" s="159"/>
    </row>
    <row r="2955" spans="2:3">
      <c r="B2955" s="234"/>
      <c r="C2955" s="159"/>
    </row>
    <row r="2956" spans="2:3">
      <c r="B2956" s="234"/>
      <c r="C2956" s="159"/>
    </row>
    <row r="2957" spans="2:3">
      <c r="B2957" s="234"/>
      <c r="C2957" s="159"/>
    </row>
    <row r="2958" spans="2:3">
      <c r="B2958" s="234"/>
      <c r="C2958" s="159"/>
    </row>
    <row r="2959" spans="2:3">
      <c r="B2959" s="234"/>
      <c r="C2959" s="159"/>
    </row>
    <row r="2960" spans="2:3">
      <c r="B2960" s="234"/>
      <c r="C2960" s="159"/>
    </row>
    <row r="2961" spans="2:3">
      <c r="B2961" s="234"/>
      <c r="C2961" s="159"/>
    </row>
    <row r="2962" spans="2:3">
      <c r="B2962" s="234"/>
      <c r="C2962" s="159"/>
    </row>
    <row r="2963" spans="2:3">
      <c r="B2963" s="234"/>
      <c r="C2963" s="159"/>
    </row>
    <row r="2964" spans="2:3">
      <c r="B2964" s="234"/>
      <c r="C2964" s="159"/>
    </row>
    <row r="2965" spans="2:3">
      <c r="B2965" s="234"/>
      <c r="C2965" s="159"/>
    </row>
    <row r="2966" spans="2:3">
      <c r="B2966" s="234"/>
      <c r="C2966" s="159"/>
    </row>
    <row r="2967" spans="2:3">
      <c r="B2967" s="234"/>
      <c r="C2967" s="159"/>
    </row>
    <row r="2968" spans="2:3">
      <c r="B2968" s="234"/>
      <c r="C2968" s="159"/>
    </row>
    <row r="2969" spans="2:3">
      <c r="B2969" s="234"/>
      <c r="C2969" s="159"/>
    </row>
    <row r="2970" spans="2:3">
      <c r="B2970" s="234"/>
      <c r="C2970" s="159"/>
    </row>
    <row r="2971" spans="2:3">
      <c r="B2971" s="234"/>
      <c r="C2971" s="159"/>
    </row>
    <row r="2972" spans="2:3">
      <c r="B2972" s="234"/>
      <c r="C2972" s="159"/>
    </row>
    <row r="2973" spans="2:3">
      <c r="B2973" s="234"/>
      <c r="C2973" s="159"/>
    </row>
    <row r="2974" spans="2:3">
      <c r="B2974" s="236"/>
      <c r="C2974" s="162"/>
    </row>
    <row r="2975" spans="2:3">
      <c r="B2975" s="234"/>
      <c r="C2975" s="159"/>
    </row>
    <row r="2976" spans="2:3">
      <c r="B2976" s="234"/>
      <c r="C2976" s="159"/>
    </row>
    <row r="2977" spans="2:3">
      <c r="B2977" s="234"/>
      <c r="C2977" s="159"/>
    </row>
    <row r="2978" spans="2:3">
      <c r="B2978" s="234"/>
      <c r="C2978" s="159"/>
    </row>
    <row r="2979" spans="2:3">
      <c r="B2979" s="234"/>
      <c r="C2979" s="159"/>
    </row>
    <row r="2980" spans="2:3">
      <c r="B2980" s="234"/>
      <c r="C2980" s="159"/>
    </row>
    <row r="2981" spans="2:3">
      <c r="B2981" s="234"/>
      <c r="C2981" s="159"/>
    </row>
    <row r="2982" spans="2:3">
      <c r="B2982" s="234"/>
      <c r="C2982" s="159"/>
    </row>
    <row r="2983" spans="2:3">
      <c r="B2983" s="237"/>
      <c r="C2983" s="163"/>
    </row>
    <row r="2984" spans="2:3">
      <c r="B2984" s="234"/>
      <c r="C2984" s="159"/>
    </row>
    <row r="2985" spans="2:3">
      <c r="B2985" s="234"/>
      <c r="C2985" s="159"/>
    </row>
    <row r="2986" spans="2:3">
      <c r="B2986" s="234"/>
      <c r="C2986" s="159"/>
    </row>
    <row r="2987" spans="2:3">
      <c r="B2987" s="234"/>
      <c r="C2987" s="159"/>
    </row>
    <row r="2988" spans="2:3">
      <c r="B2988" s="234"/>
      <c r="C2988" s="159"/>
    </row>
    <row r="2989" spans="2:3">
      <c r="B2989" s="234"/>
      <c r="C2989" s="159"/>
    </row>
    <row r="2990" spans="2:3">
      <c r="B2990" s="234"/>
      <c r="C2990" s="159"/>
    </row>
    <row r="2991" spans="2:3">
      <c r="B2991" s="234"/>
      <c r="C2991" s="159"/>
    </row>
    <row r="2992" spans="2:3">
      <c r="B2992" s="234"/>
      <c r="C2992" s="159"/>
    </row>
    <row r="2993" spans="2:3">
      <c r="B2993" s="234"/>
      <c r="C2993" s="159"/>
    </row>
    <row r="2994" spans="2:3">
      <c r="B2994" s="234"/>
      <c r="C2994" s="159"/>
    </row>
    <row r="2995" spans="2:3">
      <c r="B2995" s="234"/>
      <c r="C2995" s="159"/>
    </row>
    <row r="2996" spans="2:3">
      <c r="B2996" s="234"/>
      <c r="C2996" s="159"/>
    </row>
    <row r="2997" spans="2:3">
      <c r="B2997" s="234"/>
      <c r="C2997" s="159"/>
    </row>
    <row r="2998" spans="2:3">
      <c r="B2998" s="234"/>
      <c r="C2998" s="159"/>
    </row>
    <row r="2999" spans="2:3">
      <c r="B2999" s="234"/>
      <c r="C2999" s="159"/>
    </row>
    <row r="3000" spans="2:3">
      <c r="B3000" s="234"/>
      <c r="C3000" s="159"/>
    </row>
    <row r="3001" spans="2:3">
      <c r="B3001" s="234"/>
      <c r="C3001" s="159"/>
    </row>
    <row r="3002" spans="2:3">
      <c r="B3002" s="234"/>
      <c r="C3002" s="159"/>
    </row>
    <row r="3003" spans="2:3">
      <c r="B3003" s="234"/>
      <c r="C3003" s="159"/>
    </row>
    <row r="3004" spans="2:3">
      <c r="B3004" s="234"/>
      <c r="C3004" s="159"/>
    </row>
    <row r="3005" spans="2:3">
      <c r="B3005" s="234"/>
      <c r="C3005" s="159"/>
    </row>
    <row r="3006" spans="2:3">
      <c r="B3006" s="234"/>
      <c r="C3006" s="159"/>
    </row>
    <row r="3007" spans="2:3">
      <c r="B3007" s="234"/>
      <c r="C3007" s="159"/>
    </row>
    <row r="3008" spans="2:3">
      <c r="B3008" s="234"/>
      <c r="C3008" s="159"/>
    </row>
    <row r="3009" spans="2:3">
      <c r="B3009" s="234"/>
      <c r="C3009" s="159"/>
    </row>
    <row r="3010" spans="2:3">
      <c r="B3010" s="234"/>
      <c r="C3010" s="159"/>
    </row>
    <row r="3011" spans="2:3">
      <c r="B3011" s="234"/>
      <c r="C3011" s="159"/>
    </row>
    <row r="3012" spans="2:3">
      <c r="B3012" s="234"/>
      <c r="C3012" s="159"/>
    </row>
    <row r="3013" spans="2:3">
      <c r="B3013" s="234"/>
      <c r="C3013" s="159"/>
    </row>
    <row r="3014" spans="2:3">
      <c r="B3014" s="234"/>
      <c r="C3014" s="159"/>
    </row>
    <row r="3015" spans="2:3">
      <c r="B3015" s="234"/>
      <c r="C3015" s="159"/>
    </row>
    <row r="3016" spans="2:3">
      <c r="B3016" s="234"/>
      <c r="C3016" s="159"/>
    </row>
    <row r="3017" spans="2:3">
      <c r="B3017" s="234"/>
      <c r="C3017" s="159"/>
    </row>
    <row r="3018" spans="2:3">
      <c r="B3018" s="234"/>
      <c r="C3018" s="159"/>
    </row>
    <row r="3019" spans="2:3">
      <c r="B3019" s="234"/>
      <c r="C3019" s="159"/>
    </row>
    <row r="3020" spans="2:3">
      <c r="B3020" s="234"/>
      <c r="C3020" s="159"/>
    </row>
    <row r="3021" spans="2:3">
      <c r="B3021" s="234"/>
      <c r="C3021" s="159"/>
    </row>
    <row r="3022" spans="2:3">
      <c r="B3022" s="234"/>
      <c r="C3022" s="159"/>
    </row>
    <row r="3023" spans="2:3">
      <c r="B3023" s="234"/>
      <c r="C3023" s="159"/>
    </row>
    <row r="3024" spans="2:3">
      <c r="B3024" s="234"/>
      <c r="C3024" s="159"/>
    </row>
    <row r="3025" spans="2:3">
      <c r="B3025" s="234"/>
      <c r="C3025" s="159"/>
    </row>
    <row r="3026" spans="2:3">
      <c r="B3026" s="234"/>
      <c r="C3026" s="159"/>
    </row>
    <row r="3027" spans="2:3">
      <c r="B3027" s="234"/>
      <c r="C3027" s="159"/>
    </row>
    <row r="3028" spans="2:3">
      <c r="B3028" s="234"/>
      <c r="C3028" s="159"/>
    </row>
    <row r="3029" spans="2:3">
      <c r="B3029" s="234"/>
      <c r="C3029" s="159"/>
    </row>
    <row r="3030" spans="2:3">
      <c r="B3030" s="234"/>
      <c r="C3030" s="159"/>
    </row>
    <row r="3031" spans="2:3">
      <c r="B3031" s="235"/>
      <c r="C3031" s="160"/>
    </row>
    <row r="3032" spans="2:3">
      <c r="B3032" s="236"/>
      <c r="C3032" s="162"/>
    </row>
    <row r="3033" spans="2:3">
      <c r="B3033" s="234"/>
      <c r="C3033" s="159"/>
    </row>
    <row r="3034" spans="2:3">
      <c r="B3034" s="237"/>
      <c r="C3034" s="163"/>
    </row>
    <row r="3035" spans="2:3">
      <c r="B3035" s="234"/>
      <c r="C3035" s="159"/>
    </row>
    <row r="3036" spans="2:3">
      <c r="B3036" s="234"/>
      <c r="C3036" s="159"/>
    </row>
    <row r="3037" spans="2:3">
      <c r="B3037" s="234"/>
      <c r="C3037" s="159"/>
    </row>
    <row r="3038" spans="2:3">
      <c r="B3038" s="234"/>
      <c r="C3038" s="159"/>
    </row>
    <row r="3039" spans="2:3">
      <c r="B3039" s="234"/>
      <c r="C3039" s="159"/>
    </row>
    <row r="3040" spans="2:3">
      <c r="B3040" s="234"/>
      <c r="C3040" s="159"/>
    </row>
    <row r="3041" spans="2:3">
      <c r="B3041" s="234"/>
      <c r="C3041" s="159"/>
    </row>
    <row r="3042" spans="2:3">
      <c r="B3042" s="236"/>
      <c r="C3042" s="161"/>
    </row>
    <row r="3043" spans="2:3">
      <c r="B3043" s="234"/>
      <c r="C3043" s="159"/>
    </row>
    <row r="3044" spans="2:3">
      <c r="B3044" s="234"/>
      <c r="C3044" s="159"/>
    </row>
    <row r="3045" spans="2:3">
      <c r="B3045" s="234"/>
      <c r="C3045" s="159"/>
    </row>
    <row r="3046" spans="2:3">
      <c r="B3046" s="234"/>
      <c r="C3046" s="159"/>
    </row>
    <row r="3047" spans="2:3">
      <c r="B3047" s="234"/>
      <c r="C3047" s="159"/>
    </row>
    <row r="3048" spans="2:3">
      <c r="B3048" s="234"/>
      <c r="C3048" s="159"/>
    </row>
    <row r="3049" spans="2:3">
      <c r="B3049" s="234"/>
      <c r="C3049" s="159"/>
    </row>
    <row r="3050" spans="2:3">
      <c r="B3050" s="234"/>
      <c r="C3050" s="159"/>
    </row>
    <row r="3051" spans="2:3">
      <c r="B3051" s="234"/>
      <c r="C3051" s="159"/>
    </row>
    <row r="3052" spans="2:3">
      <c r="B3052" s="234"/>
      <c r="C3052" s="159"/>
    </row>
    <row r="3053" spans="2:3">
      <c r="B3053" s="234"/>
      <c r="C3053" s="159"/>
    </row>
    <row r="3054" spans="2:3">
      <c r="B3054" s="234"/>
      <c r="C3054" s="159"/>
    </row>
    <row r="3055" spans="2:3">
      <c r="B3055" s="234"/>
      <c r="C3055" s="159"/>
    </row>
    <row r="3056" spans="2:3">
      <c r="B3056" s="234"/>
      <c r="C3056" s="159"/>
    </row>
    <row r="3057" spans="2:3">
      <c r="B3057" s="234"/>
      <c r="C3057" s="159"/>
    </row>
    <row r="3058" spans="2:3">
      <c r="B3058" s="234"/>
      <c r="C3058" s="159"/>
    </row>
    <row r="3059" spans="2:3">
      <c r="B3059" s="234"/>
      <c r="C3059" s="159"/>
    </row>
    <row r="3060" spans="2:3">
      <c r="B3060" s="234"/>
      <c r="C3060" s="159"/>
    </row>
    <row r="3061" spans="2:3">
      <c r="B3061" s="234"/>
      <c r="C3061" s="159"/>
    </row>
    <row r="3062" spans="2:3">
      <c r="B3062" s="234"/>
      <c r="C3062" s="159"/>
    </row>
    <row r="3063" spans="2:3">
      <c r="B3063" s="234"/>
      <c r="C3063" s="159"/>
    </row>
    <row r="3064" spans="2:3">
      <c r="B3064" s="234"/>
      <c r="C3064" s="159"/>
    </row>
    <row r="3065" spans="2:3">
      <c r="B3065" s="234"/>
      <c r="C3065" s="159"/>
    </row>
    <row r="3066" spans="2:3">
      <c r="B3066" s="234"/>
      <c r="C3066" s="159"/>
    </row>
    <row r="3067" spans="2:3">
      <c r="B3067" s="234"/>
      <c r="C3067" s="159"/>
    </row>
    <row r="3068" spans="2:3">
      <c r="B3068" s="234"/>
      <c r="C3068" s="159"/>
    </row>
    <row r="3069" spans="2:3">
      <c r="B3069" s="234"/>
      <c r="C3069" s="159"/>
    </row>
    <row r="3070" spans="2:3">
      <c r="B3070" s="234"/>
      <c r="C3070" s="159"/>
    </row>
    <row r="3071" spans="2:3">
      <c r="B3071" s="234"/>
      <c r="C3071" s="159"/>
    </row>
    <row r="3072" spans="2:3">
      <c r="B3072" s="234"/>
      <c r="C3072" s="159"/>
    </row>
    <row r="3073" spans="2:3">
      <c r="B3073" s="234"/>
      <c r="C3073" s="159"/>
    </row>
    <row r="3074" spans="2:3">
      <c r="B3074" s="234"/>
      <c r="C3074" s="159"/>
    </row>
    <row r="3075" spans="2:3">
      <c r="B3075" s="234"/>
      <c r="C3075" s="164"/>
    </row>
    <row r="3076" spans="2:3">
      <c r="B3076" s="234"/>
      <c r="C3076" s="159"/>
    </row>
    <row r="3077" spans="2:3">
      <c r="B3077" s="234"/>
      <c r="C3077" s="159"/>
    </row>
    <row r="3078" spans="2:3">
      <c r="B3078" s="234"/>
      <c r="C3078" s="159"/>
    </row>
    <row r="3079" spans="2:3">
      <c r="B3079" s="234"/>
      <c r="C3079" s="159"/>
    </row>
    <row r="3080" spans="2:3">
      <c r="B3080" s="234"/>
      <c r="C3080" s="159"/>
    </row>
    <row r="3081" spans="2:3">
      <c r="B3081" s="234"/>
      <c r="C3081" s="159"/>
    </row>
    <row r="3082" spans="2:3">
      <c r="B3082" s="234"/>
      <c r="C3082" s="159"/>
    </row>
    <row r="3083" spans="2:3">
      <c r="B3083" s="234"/>
      <c r="C3083" s="159"/>
    </row>
    <row r="3084" spans="2:3">
      <c r="B3084" s="234"/>
      <c r="C3084" s="159"/>
    </row>
    <row r="3085" spans="2:3">
      <c r="B3085" s="234"/>
      <c r="C3085" s="159"/>
    </row>
    <row r="3086" spans="2:3">
      <c r="B3086" s="234"/>
      <c r="C3086" s="159"/>
    </row>
    <row r="3087" spans="2:3">
      <c r="B3087" s="234"/>
      <c r="C3087" s="159"/>
    </row>
    <row r="3088" spans="2:3">
      <c r="B3088" s="234"/>
      <c r="C3088" s="159"/>
    </row>
    <row r="3089" spans="2:3">
      <c r="B3089" s="234"/>
      <c r="C3089" s="159"/>
    </row>
    <row r="3090" spans="2:3">
      <c r="B3090" s="234"/>
      <c r="C3090" s="159"/>
    </row>
    <row r="3091" spans="2:3">
      <c r="B3091" s="234"/>
      <c r="C3091" s="159"/>
    </row>
    <row r="3092" spans="2:3">
      <c r="B3092" s="234"/>
      <c r="C3092" s="161"/>
    </row>
    <row r="3093" spans="2:3">
      <c r="B3093" s="234"/>
      <c r="C3093" s="159"/>
    </row>
    <row r="3094" spans="2:3">
      <c r="B3094" s="234"/>
      <c r="C3094" s="159"/>
    </row>
    <row r="3095" spans="2:3">
      <c r="B3095" s="234"/>
      <c r="C3095" s="159"/>
    </row>
    <row r="3096" spans="2:3">
      <c r="B3096" s="234"/>
      <c r="C3096" s="149"/>
    </row>
    <row r="3097" spans="2:3">
      <c r="B3097" s="234"/>
      <c r="C3097" s="159"/>
    </row>
    <row r="3098" spans="2:3">
      <c r="B3098" s="234"/>
      <c r="C3098" s="159"/>
    </row>
    <row r="3099" spans="2:3">
      <c r="B3099" s="234"/>
      <c r="C3099" s="159"/>
    </row>
    <row r="3100" spans="2:3">
      <c r="B3100" s="234"/>
      <c r="C3100" s="159"/>
    </row>
    <row r="3101" spans="2:3">
      <c r="B3101" s="234"/>
      <c r="C3101" s="159"/>
    </row>
    <row r="3102" spans="2:3">
      <c r="B3102" s="234"/>
      <c r="C3102" s="159"/>
    </row>
    <row r="3103" spans="2:3">
      <c r="B3103" s="234"/>
      <c r="C3103" s="159"/>
    </row>
    <row r="3104" spans="2:3">
      <c r="B3104" s="234"/>
      <c r="C3104" s="159"/>
    </row>
    <row r="3105" spans="2:3">
      <c r="B3105" s="234"/>
      <c r="C3105" s="159"/>
    </row>
    <row r="3106" spans="2:3">
      <c r="B3106" s="234"/>
      <c r="C3106" s="159"/>
    </row>
    <row r="3107" spans="2:3">
      <c r="B3107" s="234"/>
      <c r="C3107" s="159"/>
    </row>
    <row r="3108" spans="2:3">
      <c r="B3108" s="234"/>
      <c r="C3108" s="159"/>
    </row>
    <row r="3109" spans="2:3">
      <c r="B3109" s="234"/>
      <c r="C3109" s="159"/>
    </row>
    <row r="3110" spans="2:3">
      <c r="B3110" s="234"/>
      <c r="C3110" s="159"/>
    </row>
    <row r="3111" spans="2:3">
      <c r="B3111" s="234"/>
      <c r="C3111" s="159"/>
    </row>
    <row r="3112" spans="2:3">
      <c r="B3112" s="234"/>
      <c r="C3112" s="159"/>
    </row>
    <row r="3113" spans="2:3">
      <c r="B3113" s="234"/>
      <c r="C3113" s="159"/>
    </row>
    <row r="3114" spans="2:3">
      <c r="B3114" s="234"/>
      <c r="C3114" s="159"/>
    </row>
    <row r="3115" spans="2:3">
      <c r="B3115" s="234"/>
      <c r="C3115" s="159"/>
    </row>
    <row r="3116" spans="2:3">
      <c r="B3116" s="234"/>
      <c r="C3116" s="159"/>
    </row>
    <row r="3117" spans="2:3">
      <c r="B3117" s="234"/>
      <c r="C3117" s="159"/>
    </row>
    <row r="3118" spans="2:3">
      <c r="B3118" s="234"/>
      <c r="C3118" s="159"/>
    </row>
    <row r="3119" spans="2:3">
      <c r="B3119" s="234"/>
      <c r="C3119" s="159"/>
    </row>
    <row r="3120" spans="2:3">
      <c r="B3120" s="234"/>
      <c r="C3120" s="159"/>
    </row>
    <row r="3121" spans="2:3">
      <c r="B3121" s="234"/>
      <c r="C3121" s="159"/>
    </row>
    <row r="3122" spans="2:3">
      <c r="B3122" s="234"/>
      <c r="C3122" s="159"/>
    </row>
    <row r="3123" spans="2:3">
      <c r="B3123" s="234"/>
      <c r="C3123" s="159"/>
    </row>
    <row r="3124" spans="2:3">
      <c r="B3124" s="234"/>
      <c r="C3124" s="159"/>
    </row>
    <row r="3125" spans="2:3">
      <c r="B3125" s="234"/>
      <c r="C3125" s="159"/>
    </row>
    <row r="3126" spans="2:3">
      <c r="B3126" s="234"/>
      <c r="C3126" s="159"/>
    </row>
    <row r="3127" spans="2:3">
      <c r="B3127" s="234"/>
      <c r="C3127" s="159"/>
    </row>
    <row r="3128" spans="2:3">
      <c r="B3128" s="234"/>
      <c r="C3128" s="159"/>
    </row>
    <row r="3129" spans="2:3">
      <c r="B3129" s="234"/>
      <c r="C3129" s="159"/>
    </row>
    <row r="3130" spans="2:3">
      <c r="B3130" s="234"/>
      <c r="C3130" s="159"/>
    </row>
    <row r="3131" spans="2:3">
      <c r="B3131" s="234"/>
      <c r="C3131" s="159"/>
    </row>
    <row r="3132" spans="2:3">
      <c r="B3132" s="234"/>
      <c r="C3132" s="159"/>
    </row>
    <row r="3133" spans="2:3">
      <c r="B3133" s="234"/>
      <c r="C3133" s="159"/>
    </row>
    <row r="3134" spans="2:3">
      <c r="B3134" s="234"/>
      <c r="C3134" s="159"/>
    </row>
    <row r="3135" spans="2:3">
      <c r="B3135" s="234"/>
      <c r="C3135" s="159"/>
    </row>
    <row r="3136" spans="2:3" ht="15.75" customHeight="1">
      <c r="B3136" s="234"/>
      <c r="C3136" s="159"/>
    </row>
    <row r="3137" spans="2:3">
      <c r="B3137" s="234"/>
      <c r="C3137" s="159"/>
    </row>
    <row r="3138" spans="2:3">
      <c r="B3138" s="234"/>
      <c r="C3138" s="159"/>
    </row>
    <row r="3139" spans="2:3">
      <c r="B3139" s="234"/>
      <c r="C3139" s="159"/>
    </row>
    <row r="3140" spans="2:3">
      <c r="B3140" s="234"/>
      <c r="C3140" s="165"/>
    </row>
    <row r="3141" spans="2:3">
      <c r="B3141" s="234"/>
      <c r="C3141" s="159"/>
    </row>
    <row r="3142" spans="2:3">
      <c r="B3142" s="234"/>
      <c r="C3142" s="159"/>
    </row>
    <row r="3143" spans="2:3">
      <c r="B3143" s="234"/>
      <c r="C3143" s="159"/>
    </row>
    <row r="3144" spans="2:3">
      <c r="B3144" s="234"/>
      <c r="C3144" s="159"/>
    </row>
    <row r="3145" spans="2:3">
      <c r="B3145" s="234"/>
      <c r="C3145" s="159"/>
    </row>
    <row r="3146" spans="2:3">
      <c r="B3146" s="234"/>
      <c r="C3146" s="159"/>
    </row>
    <row r="3147" spans="2:3">
      <c r="B3147" s="234"/>
      <c r="C3147" s="159"/>
    </row>
    <row r="3148" spans="2:3">
      <c r="B3148" s="234"/>
      <c r="C3148" s="159"/>
    </row>
    <row r="3149" spans="2:3">
      <c r="B3149" s="234"/>
      <c r="C3149" s="159"/>
    </row>
    <row r="3150" spans="2:3">
      <c r="B3150" s="234"/>
      <c r="C3150" s="159"/>
    </row>
    <row r="3151" spans="2:3">
      <c r="B3151" s="234"/>
      <c r="C3151" s="159"/>
    </row>
    <row r="3152" spans="2:3">
      <c r="B3152" s="234"/>
      <c r="C3152" s="159"/>
    </row>
    <row r="3153" spans="2:3">
      <c r="B3153" s="234"/>
      <c r="C3153" s="159"/>
    </row>
    <row r="3154" spans="2:3">
      <c r="B3154" s="234"/>
      <c r="C3154" s="159"/>
    </row>
    <row r="3155" spans="2:3">
      <c r="B3155" s="234"/>
      <c r="C3155" s="159"/>
    </row>
    <row r="3156" spans="2:3">
      <c r="B3156" s="234"/>
      <c r="C3156" s="159"/>
    </row>
    <row r="3157" spans="2:3">
      <c r="B3157" s="234"/>
      <c r="C3157" s="159"/>
    </row>
    <row r="3158" spans="2:3">
      <c r="B3158" s="234"/>
      <c r="C3158" s="159"/>
    </row>
    <row r="3159" spans="2:3">
      <c r="B3159" s="234"/>
      <c r="C3159" s="159"/>
    </row>
    <row r="3160" spans="2:3">
      <c r="B3160" s="234"/>
      <c r="C3160" s="159"/>
    </row>
    <row r="3161" spans="2:3">
      <c r="B3161" s="235"/>
      <c r="C3161" s="160"/>
    </row>
    <row r="3162" spans="2:3">
      <c r="B3162" s="234"/>
      <c r="C3162" s="159"/>
    </row>
    <row r="3163" spans="2:3">
      <c r="B3163" s="237"/>
      <c r="C3163" s="163"/>
    </row>
    <row r="3164" spans="2:3">
      <c r="B3164" s="234"/>
      <c r="C3164" s="159"/>
    </row>
    <row r="3165" spans="2:3">
      <c r="B3165" s="234"/>
      <c r="C3165" s="159"/>
    </row>
    <row r="3166" spans="2:3">
      <c r="B3166" s="234"/>
      <c r="C3166" s="159"/>
    </row>
    <row r="3167" spans="2:3">
      <c r="B3167" s="234"/>
      <c r="C3167" s="159"/>
    </row>
    <row r="3168" spans="2:3">
      <c r="B3168" s="234"/>
      <c r="C3168" s="159"/>
    </row>
    <row r="3169" spans="2:3">
      <c r="B3169" s="234"/>
      <c r="C3169" s="159"/>
    </row>
    <row r="3170" spans="2:3">
      <c r="B3170" s="234"/>
      <c r="C3170" s="159"/>
    </row>
    <row r="3171" spans="2:3">
      <c r="B3171" s="234"/>
      <c r="C3171" s="159"/>
    </row>
    <row r="3172" spans="2:3">
      <c r="B3172" s="234"/>
      <c r="C3172" s="159"/>
    </row>
    <row r="3173" spans="2:3">
      <c r="B3173" s="234"/>
      <c r="C3173" s="159"/>
    </row>
    <row r="3174" spans="2:3">
      <c r="B3174" s="234"/>
      <c r="C3174" s="159"/>
    </row>
    <row r="3175" spans="2:3">
      <c r="B3175" s="234"/>
      <c r="C3175" s="159"/>
    </row>
    <row r="3176" spans="2:3">
      <c r="B3176" s="234"/>
      <c r="C3176" s="159"/>
    </row>
    <row r="3177" spans="2:3">
      <c r="B3177" s="234"/>
      <c r="C3177" s="159"/>
    </row>
    <row r="3178" spans="2:3">
      <c r="B3178" s="234"/>
      <c r="C3178" s="159"/>
    </row>
    <row r="3179" spans="2:3">
      <c r="B3179" s="234"/>
      <c r="C3179" s="159"/>
    </row>
    <row r="3180" spans="2:3">
      <c r="B3180" s="234"/>
      <c r="C3180" s="159"/>
    </row>
    <row r="3181" spans="2:3">
      <c r="B3181" s="234"/>
      <c r="C3181" s="159"/>
    </row>
    <row r="3182" spans="2:3">
      <c r="B3182" s="234"/>
      <c r="C3182" s="159"/>
    </row>
    <row r="3183" spans="2:3">
      <c r="B3183" s="234"/>
      <c r="C3183" s="159"/>
    </row>
    <row r="3184" spans="2:3">
      <c r="B3184" s="234"/>
      <c r="C3184" s="159"/>
    </row>
    <row r="3185" spans="2:3">
      <c r="B3185" s="234"/>
      <c r="C3185" s="159"/>
    </row>
    <row r="3186" spans="2:3">
      <c r="B3186" s="234"/>
      <c r="C3186" s="159"/>
    </row>
    <row r="3187" spans="2:3">
      <c r="B3187" s="234"/>
      <c r="C3187" s="159"/>
    </row>
    <row r="3188" spans="2:3">
      <c r="B3188" s="234"/>
      <c r="C3188" s="159"/>
    </row>
    <row r="3189" spans="2:3">
      <c r="B3189" s="234"/>
      <c r="C3189" s="159"/>
    </row>
    <row r="3190" spans="2:3">
      <c r="B3190" s="234"/>
      <c r="C3190" s="159"/>
    </row>
    <row r="3191" spans="2:3">
      <c r="B3191" s="234"/>
      <c r="C3191" s="159"/>
    </row>
    <row r="3192" spans="2:3">
      <c r="B3192" s="234"/>
      <c r="C3192" s="159"/>
    </row>
    <row r="3193" spans="2:3">
      <c r="B3193" s="234"/>
      <c r="C3193" s="159"/>
    </row>
    <row r="3194" spans="2:3">
      <c r="B3194" s="234"/>
      <c r="C3194" s="159"/>
    </row>
    <row r="3195" spans="2:3">
      <c r="B3195" s="234"/>
      <c r="C3195" s="159"/>
    </row>
    <row r="3196" spans="2:3">
      <c r="B3196" s="234"/>
      <c r="C3196" s="159"/>
    </row>
    <row r="3197" spans="2:3">
      <c r="B3197" s="234"/>
      <c r="C3197" s="159"/>
    </row>
    <row r="3198" spans="2:3">
      <c r="B3198" s="234"/>
      <c r="C3198" s="159"/>
    </row>
    <row r="3199" spans="2:3">
      <c r="B3199" s="234"/>
      <c r="C3199" s="159"/>
    </row>
    <row r="3200" spans="2:3">
      <c r="B3200" s="234"/>
      <c r="C3200" s="159"/>
    </row>
    <row r="3201" spans="2:3">
      <c r="B3201" s="234"/>
      <c r="C3201" s="159"/>
    </row>
    <row r="3202" spans="2:3">
      <c r="B3202" s="234"/>
      <c r="C3202" s="159"/>
    </row>
    <row r="3203" spans="2:3">
      <c r="B3203" s="234"/>
      <c r="C3203" s="159"/>
    </row>
    <row r="3204" spans="2:3">
      <c r="B3204" s="234"/>
      <c r="C3204" s="159"/>
    </row>
    <row r="3205" spans="2:3">
      <c r="B3205" s="234"/>
      <c r="C3205" s="161"/>
    </row>
    <row r="3206" spans="2:3">
      <c r="B3206" s="234"/>
      <c r="C3206" s="159"/>
    </row>
    <row r="3207" spans="2:3">
      <c r="B3207" s="234"/>
      <c r="C3207" s="159"/>
    </row>
    <row r="3208" spans="2:3">
      <c r="B3208" s="234"/>
      <c r="C3208" s="159"/>
    </row>
    <row r="3209" spans="2:3">
      <c r="B3209" s="234"/>
      <c r="C3209" s="159"/>
    </row>
    <row r="3210" spans="2:3">
      <c r="B3210" s="234"/>
      <c r="C3210" s="159"/>
    </row>
    <row r="3211" spans="2:3">
      <c r="B3211" s="234"/>
      <c r="C3211" s="159"/>
    </row>
    <row r="3212" spans="2:3">
      <c r="B3212" s="234"/>
      <c r="C3212" s="159"/>
    </row>
    <row r="3213" spans="2:3">
      <c r="B3213" s="234"/>
      <c r="C3213" s="159"/>
    </row>
    <row r="3214" spans="2:3">
      <c r="B3214" s="234"/>
      <c r="C3214" s="159"/>
    </row>
    <row r="3215" spans="2:3">
      <c r="B3215" s="234"/>
      <c r="C3215" s="159"/>
    </row>
    <row r="3216" spans="2:3">
      <c r="B3216" s="234"/>
      <c r="C3216" s="159"/>
    </row>
    <row r="3217" spans="2:3">
      <c r="B3217" s="234"/>
      <c r="C3217" s="159"/>
    </row>
    <row r="3218" spans="2:3">
      <c r="B3218" s="234"/>
      <c r="C3218" s="159"/>
    </row>
    <row r="3219" spans="2:3">
      <c r="B3219" s="234"/>
      <c r="C3219" s="159"/>
    </row>
    <row r="3220" spans="2:3">
      <c r="B3220" s="234"/>
      <c r="C3220" s="159"/>
    </row>
    <row r="3221" spans="2:3">
      <c r="B3221" s="234"/>
      <c r="C3221" s="159"/>
    </row>
    <row r="3222" spans="2:3">
      <c r="B3222" s="234"/>
      <c r="C3222" s="159"/>
    </row>
    <row r="3223" spans="2:3">
      <c r="B3223" s="234"/>
      <c r="C3223" s="159"/>
    </row>
    <row r="3224" spans="2:3">
      <c r="B3224" s="234"/>
      <c r="C3224" s="159"/>
    </row>
    <row r="3225" spans="2:3">
      <c r="B3225" s="234"/>
      <c r="C3225" s="159"/>
    </row>
    <row r="3226" spans="2:3">
      <c r="B3226" s="234"/>
      <c r="C3226" s="159"/>
    </row>
    <row r="3227" spans="2:3">
      <c r="B3227" s="234"/>
      <c r="C3227" s="159"/>
    </row>
    <row r="3228" spans="2:3">
      <c r="B3228" s="234"/>
      <c r="C3228" s="159"/>
    </row>
    <row r="3229" spans="2:3">
      <c r="B3229" s="234"/>
      <c r="C3229" s="159"/>
    </row>
    <row r="3230" spans="2:3">
      <c r="B3230" s="234"/>
      <c r="C3230" s="159"/>
    </row>
    <row r="3231" spans="2:3">
      <c r="B3231" s="234"/>
      <c r="C3231" s="159"/>
    </row>
    <row r="3232" spans="2:3">
      <c r="B3232" s="234"/>
      <c r="C3232" s="159"/>
    </row>
    <row r="3233" spans="2:3">
      <c r="B3233" s="237"/>
      <c r="C3233" s="163"/>
    </row>
    <row r="3234" spans="2:3">
      <c r="B3234" s="234"/>
      <c r="C3234" s="159"/>
    </row>
    <row r="3235" spans="2:3">
      <c r="B3235" s="234"/>
      <c r="C3235" s="159"/>
    </row>
    <row r="3236" spans="2:3">
      <c r="B3236" s="234"/>
      <c r="C3236" s="159"/>
    </row>
    <row r="3237" spans="2:3">
      <c r="B3237" s="234"/>
      <c r="C3237" s="159"/>
    </row>
    <row r="3238" spans="2:3">
      <c r="B3238" s="234"/>
      <c r="C3238" s="159"/>
    </row>
    <row r="3239" spans="2:3">
      <c r="B3239" s="234"/>
      <c r="C3239" s="159"/>
    </row>
    <row r="3240" spans="2:3">
      <c r="B3240" s="234"/>
      <c r="C3240" s="159"/>
    </row>
    <row r="3241" spans="2:3">
      <c r="B3241" s="234"/>
      <c r="C3241" s="159"/>
    </row>
    <row r="3242" spans="2:3">
      <c r="B3242" s="234"/>
      <c r="C3242" s="159"/>
    </row>
    <row r="3243" spans="2:3">
      <c r="B3243" s="234"/>
      <c r="C3243" s="159"/>
    </row>
    <row r="3244" spans="2:3">
      <c r="B3244" s="234"/>
      <c r="C3244" s="152"/>
    </row>
    <row r="3245" spans="2:3">
      <c r="B3245" s="234"/>
      <c r="C3245" s="159"/>
    </row>
    <row r="3246" spans="2:3">
      <c r="B3246" s="234"/>
      <c r="C3246" s="159"/>
    </row>
    <row r="3247" spans="2:3">
      <c r="B3247" s="234"/>
      <c r="C3247" s="159"/>
    </row>
    <row r="3248" spans="2:3">
      <c r="B3248" s="234"/>
      <c r="C3248" s="159"/>
    </row>
    <row r="3249" spans="2:3">
      <c r="B3249" s="234"/>
      <c r="C3249" s="159"/>
    </row>
    <row r="3250" spans="2:3">
      <c r="B3250" s="234"/>
      <c r="C3250" s="159"/>
    </row>
    <row r="3251" spans="2:3">
      <c r="B3251" s="234"/>
      <c r="C3251" s="159"/>
    </row>
    <row r="3252" spans="2:3">
      <c r="B3252" s="234"/>
      <c r="C3252" s="159"/>
    </row>
    <row r="3253" spans="2:3">
      <c r="B3253" s="234"/>
      <c r="C3253" s="159"/>
    </row>
    <row r="3254" spans="2:3">
      <c r="B3254" s="234"/>
      <c r="C3254" s="159"/>
    </row>
    <row r="3255" spans="2:3">
      <c r="B3255" s="234"/>
      <c r="C3255" s="159"/>
    </row>
    <row r="3256" spans="2:3">
      <c r="B3256" s="234"/>
      <c r="C3256" s="159"/>
    </row>
    <row r="3257" spans="2:3">
      <c r="B3257" s="234"/>
      <c r="C3257" s="159"/>
    </row>
    <row r="3258" spans="2:3">
      <c r="B3258" s="234"/>
      <c r="C3258" s="159"/>
    </row>
    <row r="3259" spans="2:3">
      <c r="B3259" s="234"/>
      <c r="C3259" s="159"/>
    </row>
    <row r="3260" spans="2:3">
      <c r="B3260" s="234"/>
      <c r="C3260" s="159"/>
    </row>
    <row r="3261" spans="2:3">
      <c r="B3261" s="234"/>
      <c r="C3261" s="159"/>
    </row>
    <row r="3262" spans="2:3">
      <c r="B3262" s="234"/>
      <c r="C3262" s="159"/>
    </row>
    <row r="3263" spans="2:3">
      <c r="B3263" s="234"/>
      <c r="C3263" s="159"/>
    </row>
    <row r="3264" spans="2:3">
      <c r="B3264" s="234"/>
      <c r="C3264" s="159"/>
    </row>
    <row r="3265" spans="1:3">
      <c r="B3265" s="234"/>
      <c r="C3265" s="159"/>
    </row>
    <row r="3266" spans="1:3">
      <c r="B3266" s="234"/>
      <c r="C3266" s="159"/>
    </row>
    <row r="3267" spans="1:3">
      <c r="B3267" s="234"/>
      <c r="C3267" s="159"/>
    </row>
    <row r="3268" spans="1:3">
      <c r="B3268" s="234"/>
      <c r="C3268" s="159"/>
    </row>
    <row r="3269" spans="1:3">
      <c r="B3269" s="234"/>
      <c r="C3269" s="159"/>
    </row>
    <row r="3270" spans="1:3">
      <c r="B3270" s="234"/>
      <c r="C3270" s="159"/>
    </row>
    <row r="3271" spans="1:3">
      <c r="B3271" s="234"/>
      <c r="C3271" s="159"/>
    </row>
    <row r="3272" spans="1:3">
      <c r="B3272" s="234"/>
      <c r="C3272" s="161"/>
    </row>
    <row r="3273" spans="1:3">
      <c r="B3273" s="234"/>
      <c r="C3273" s="159"/>
    </row>
    <row r="3274" spans="1:3">
      <c r="A3274" s="166"/>
      <c r="B3274" s="238"/>
      <c r="C3274" s="167"/>
    </row>
    <row r="3275" spans="1:3">
      <c r="B3275" s="234"/>
      <c r="C3275" s="159"/>
    </row>
    <row r="3276" spans="1:3">
      <c r="B3276" s="234"/>
      <c r="C3276" s="159"/>
    </row>
    <row r="3277" spans="1:3">
      <c r="B3277" s="234"/>
      <c r="C3277" s="159"/>
    </row>
    <row r="3278" spans="1:3">
      <c r="B3278" s="234"/>
      <c r="C3278" s="159"/>
    </row>
    <row r="3279" spans="1:3">
      <c r="B3279" s="234"/>
      <c r="C3279" s="159"/>
    </row>
    <row r="3280" spans="1:3">
      <c r="B3280" s="234"/>
      <c r="C3280" s="159"/>
    </row>
    <row r="3281" spans="2:3">
      <c r="B3281" s="234"/>
      <c r="C3281" s="159"/>
    </row>
    <row r="3282" spans="2:3">
      <c r="B3282" s="234"/>
      <c r="C3282" s="159"/>
    </row>
    <row r="3283" spans="2:3">
      <c r="B3283" s="234"/>
      <c r="C3283" s="159"/>
    </row>
    <row r="3284" spans="2:3">
      <c r="B3284" s="234"/>
      <c r="C3284" s="159"/>
    </row>
    <row r="3285" spans="2:3">
      <c r="B3285" s="234"/>
      <c r="C3285" s="159"/>
    </row>
    <row r="3286" spans="2:3">
      <c r="B3286" s="234"/>
      <c r="C3286" s="159"/>
    </row>
    <row r="3287" spans="2:3">
      <c r="B3287" s="234"/>
      <c r="C3287" s="159"/>
    </row>
    <row r="3288" spans="2:3">
      <c r="B3288" s="234"/>
      <c r="C3288" s="159"/>
    </row>
    <row r="3289" spans="2:3">
      <c r="B3289" s="234"/>
      <c r="C3289" s="159"/>
    </row>
    <row r="3290" spans="2:3">
      <c r="B3290" s="234"/>
      <c r="C3290" s="159"/>
    </row>
    <row r="3291" spans="2:3">
      <c r="B3291" s="234"/>
      <c r="C3291" s="159"/>
    </row>
    <row r="3292" spans="2:3">
      <c r="B3292" s="234"/>
      <c r="C3292" s="159"/>
    </row>
    <row r="3293" spans="2:3">
      <c r="B3293" s="234"/>
      <c r="C3293" s="159"/>
    </row>
    <row r="3294" spans="2:3">
      <c r="B3294" s="234"/>
      <c r="C3294" s="159"/>
    </row>
    <row r="3295" spans="2:3">
      <c r="B3295" s="234"/>
      <c r="C3295" s="159"/>
    </row>
    <row r="3296" spans="2:3">
      <c r="B3296" s="234"/>
      <c r="C3296" s="159"/>
    </row>
    <row r="3297" spans="2:3">
      <c r="B3297" s="234"/>
      <c r="C3297" s="159"/>
    </row>
    <row r="3298" spans="2:3">
      <c r="B3298" s="234"/>
      <c r="C3298" s="159"/>
    </row>
    <row r="3299" spans="2:3">
      <c r="B3299" s="234"/>
      <c r="C3299" s="159"/>
    </row>
    <row r="3300" spans="2:3">
      <c r="B3300" s="234"/>
      <c r="C3300" s="159"/>
    </row>
    <row r="3301" spans="2:3">
      <c r="B3301" s="234"/>
      <c r="C3301" s="159"/>
    </row>
    <row r="3302" spans="2:3">
      <c r="B3302" s="234"/>
      <c r="C3302" s="159"/>
    </row>
    <row r="3303" spans="2:3">
      <c r="B3303" s="234"/>
      <c r="C3303" s="159"/>
    </row>
    <row r="3304" spans="2:3">
      <c r="B3304" s="234"/>
      <c r="C3304" s="159"/>
    </row>
    <row r="3305" spans="2:3">
      <c r="B3305" s="234"/>
      <c r="C3305" s="159"/>
    </row>
    <row r="3306" spans="2:3">
      <c r="B3306" s="234"/>
      <c r="C3306" s="159"/>
    </row>
    <row r="3307" spans="2:3">
      <c r="B3307" s="234"/>
      <c r="C3307" s="159"/>
    </row>
    <row r="3308" spans="2:3">
      <c r="B3308" s="234"/>
      <c r="C3308" s="159"/>
    </row>
    <row r="3309" spans="2:3">
      <c r="B3309" s="234"/>
      <c r="C3309" s="159"/>
    </row>
    <row r="3310" spans="2:3">
      <c r="B3310" s="234"/>
      <c r="C3310" s="159"/>
    </row>
    <row r="3311" spans="2:3">
      <c r="B3311" s="234"/>
      <c r="C3311" s="159"/>
    </row>
    <row r="3312" spans="2:3">
      <c r="B3312" s="234"/>
      <c r="C3312" s="159"/>
    </row>
    <row r="3313" spans="2:3">
      <c r="B3313" s="234"/>
      <c r="C3313" s="159"/>
    </row>
    <row r="3314" spans="2:3">
      <c r="B3314" s="234"/>
      <c r="C3314" s="159"/>
    </row>
    <row r="3315" spans="2:3">
      <c r="B3315" s="234"/>
      <c r="C3315" s="159"/>
    </row>
    <row r="3316" spans="2:3">
      <c r="B3316" s="234"/>
      <c r="C3316" s="159"/>
    </row>
    <row r="3317" spans="2:3">
      <c r="B3317" s="234"/>
      <c r="C3317" s="159"/>
    </row>
    <row r="3318" spans="2:3">
      <c r="B3318" s="234"/>
      <c r="C3318" s="159"/>
    </row>
    <row r="3319" spans="2:3">
      <c r="B3319" s="234"/>
      <c r="C3319" s="159"/>
    </row>
    <row r="3320" spans="2:3">
      <c r="B3320" s="234"/>
      <c r="C3320" s="159"/>
    </row>
    <row r="3321" spans="2:3">
      <c r="B3321" s="234"/>
      <c r="C3321" s="159"/>
    </row>
    <row r="3322" spans="2:3">
      <c r="B3322" s="234"/>
      <c r="C3322" s="159"/>
    </row>
    <row r="3323" spans="2:3">
      <c r="B3323" s="234"/>
      <c r="C3323" s="159"/>
    </row>
    <row r="3324" spans="2:3">
      <c r="B3324" s="234"/>
      <c r="C3324" s="159"/>
    </row>
    <row r="3325" spans="2:3">
      <c r="B3325" s="234"/>
      <c r="C3325" s="159"/>
    </row>
    <row r="3326" spans="2:3">
      <c r="B3326" s="234"/>
      <c r="C3326" s="159"/>
    </row>
    <row r="3327" spans="2:3">
      <c r="B3327" s="234"/>
      <c r="C3327" s="159"/>
    </row>
    <row r="3328" spans="2:3">
      <c r="B3328" s="234"/>
      <c r="C3328" s="159"/>
    </row>
    <row r="3329" spans="2:3">
      <c r="B3329" s="234"/>
      <c r="C3329" s="159"/>
    </row>
    <row r="3330" spans="2:3">
      <c r="B3330" s="234"/>
      <c r="C3330" s="159"/>
    </row>
    <row r="3331" spans="2:3">
      <c r="B3331" s="234"/>
      <c r="C3331" s="159"/>
    </row>
    <row r="3332" spans="2:3">
      <c r="B3332" s="234"/>
      <c r="C3332" s="159"/>
    </row>
    <row r="3333" spans="2:3">
      <c r="B3333" s="234"/>
      <c r="C3333" s="159"/>
    </row>
    <row r="3334" spans="2:3">
      <c r="B3334" s="234"/>
      <c r="C3334" s="159"/>
    </row>
    <row r="3335" spans="2:3">
      <c r="B3335" s="234"/>
      <c r="C3335" s="159"/>
    </row>
    <row r="3336" spans="2:3">
      <c r="B3336" s="234"/>
      <c r="C3336" s="159"/>
    </row>
    <row r="3337" spans="2:3">
      <c r="B3337" s="234"/>
      <c r="C3337" s="159"/>
    </row>
    <row r="3338" spans="2:3">
      <c r="B3338" s="234"/>
      <c r="C3338" s="159"/>
    </row>
    <row r="3339" spans="2:3">
      <c r="B3339" s="234"/>
      <c r="C3339" s="159"/>
    </row>
    <row r="3340" spans="2:3">
      <c r="B3340" s="234"/>
      <c r="C3340" s="159"/>
    </row>
    <row r="3341" spans="2:3">
      <c r="B3341" s="234"/>
      <c r="C3341" s="159"/>
    </row>
    <row r="3342" spans="2:3">
      <c r="B3342" s="234"/>
      <c r="C3342" s="159"/>
    </row>
    <row r="3343" spans="2:3">
      <c r="B3343" s="234"/>
      <c r="C3343" s="159"/>
    </row>
    <row r="3344" spans="2:3">
      <c r="B3344" s="234"/>
      <c r="C3344" s="159"/>
    </row>
    <row r="3345" spans="2:3">
      <c r="B3345" s="234"/>
      <c r="C3345" s="159"/>
    </row>
    <row r="3346" spans="2:3">
      <c r="B3346" s="234"/>
      <c r="C3346" s="159"/>
    </row>
    <row r="3347" spans="2:3">
      <c r="B3347" s="234"/>
      <c r="C3347" s="159"/>
    </row>
    <row r="3348" spans="2:3">
      <c r="B3348" s="234"/>
      <c r="C3348" s="159"/>
    </row>
    <row r="3349" spans="2:3">
      <c r="B3349" s="234"/>
      <c r="C3349" s="159"/>
    </row>
    <row r="3350" spans="2:3">
      <c r="B3350" s="234"/>
      <c r="C3350" s="159"/>
    </row>
    <row r="3351" spans="2:3">
      <c r="B3351" s="234"/>
      <c r="C3351" s="159"/>
    </row>
    <row r="3352" spans="2:3">
      <c r="B3352" s="234"/>
      <c r="C3352" s="159"/>
    </row>
    <row r="3353" spans="2:3">
      <c r="B3353" s="234"/>
      <c r="C3353" s="159"/>
    </row>
    <row r="3354" spans="2:3">
      <c r="B3354" s="234"/>
      <c r="C3354" s="159"/>
    </row>
    <row r="3355" spans="2:3">
      <c r="B3355" s="234"/>
      <c r="C3355" s="159"/>
    </row>
    <row r="3356" spans="2:3">
      <c r="B3356" s="234"/>
      <c r="C3356" s="159"/>
    </row>
    <row r="3357" spans="2:3">
      <c r="B3357" s="234"/>
      <c r="C3357" s="159"/>
    </row>
    <row r="3358" spans="2:3">
      <c r="B3358" s="234"/>
      <c r="C3358" s="159"/>
    </row>
    <row r="3359" spans="2:3">
      <c r="B3359" s="234"/>
      <c r="C3359" s="159"/>
    </row>
    <row r="3360" spans="2:3">
      <c r="B3360" s="234"/>
      <c r="C3360" s="159"/>
    </row>
    <row r="3361" spans="2:3">
      <c r="B3361" s="234"/>
      <c r="C3361" s="159"/>
    </row>
    <row r="3362" spans="2:3">
      <c r="B3362" s="234"/>
      <c r="C3362" s="159"/>
    </row>
    <row r="3363" spans="2:3">
      <c r="B3363" s="234"/>
      <c r="C3363" s="159"/>
    </row>
    <row r="3364" spans="2:3">
      <c r="B3364" s="234"/>
      <c r="C3364" s="159"/>
    </row>
    <row r="3365" spans="2:3">
      <c r="B3365" s="234"/>
      <c r="C3365" s="159"/>
    </row>
    <row r="3366" spans="2:3">
      <c r="B3366" s="234"/>
      <c r="C3366" s="159"/>
    </row>
    <row r="3367" spans="2:3">
      <c r="B3367" s="234"/>
      <c r="C3367" s="159"/>
    </row>
    <row r="3368" spans="2:3">
      <c r="B3368" s="234"/>
      <c r="C3368" s="159"/>
    </row>
    <row r="3369" spans="2:3">
      <c r="B3369" s="234"/>
      <c r="C3369" s="159"/>
    </row>
    <row r="3370" spans="2:3">
      <c r="B3370" s="234"/>
      <c r="C3370" s="159"/>
    </row>
    <row r="3371" spans="2:3">
      <c r="B3371" s="234"/>
      <c r="C3371" s="159"/>
    </row>
    <row r="3372" spans="2:3">
      <c r="B3372" s="234"/>
      <c r="C3372" s="159"/>
    </row>
    <row r="3373" spans="2:3">
      <c r="B3373" s="234"/>
      <c r="C3373" s="159"/>
    </row>
    <row r="3374" spans="2:3">
      <c r="B3374" s="234"/>
      <c r="C3374" s="159"/>
    </row>
    <row r="3375" spans="2:3">
      <c r="B3375" s="234"/>
      <c r="C3375" s="159"/>
    </row>
    <row r="3376" spans="2:3">
      <c r="B3376" s="234"/>
      <c r="C3376" s="159"/>
    </row>
    <row r="3377" spans="2:3">
      <c r="B3377" s="234"/>
      <c r="C3377" s="159"/>
    </row>
    <row r="3378" spans="2:3">
      <c r="B3378" s="234"/>
      <c r="C3378" s="159"/>
    </row>
    <row r="3379" spans="2:3">
      <c r="B3379" s="234"/>
      <c r="C3379" s="159"/>
    </row>
    <row r="3380" spans="2:3">
      <c r="B3380" s="234"/>
      <c r="C3380" s="159"/>
    </row>
    <row r="3381" spans="2:3">
      <c r="B3381" s="234"/>
      <c r="C3381" s="159"/>
    </row>
    <row r="3382" spans="2:3">
      <c r="B3382" s="234"/>
      <c r="C3382" s="159"/>
    </row>
    <row r="3383" spans="2:3">
      <c r="B3383" s="234"/>
      <c r="C3383" s="159"/>
    </row>
    <row r="3384" spans="2:3">
      <c r="B3384" s="234"/>
      <c r="C3384" s="159"/>
    </row>
    <row r="3385" spans="2:3">
      <c r="B3385" s="234"/>
      <c r="C3385" s="159"/>
    </row>
    <row r="3386" spans="2:3">
      <c r="B3386" s="234"/>
      <c r="C3386" s="159"/>
    </row>
    <row r="3387" spans="2:3">
      <c r="B3387" s="234"/>
      <c r="C3387" s="159"/>
    </row>
    <row r="3388" spans="2:3">
      <c r="B3388" s="234"/>
      <c r="C3388" s="159"/>
    </row>
    <row r="3389" spans="2:3">
      <c r="B3389" s="234"/>
      <c r="C3389" s="159"/>
    </row>
    <row r="3390" spans="2:3">
      <c r="B3390" s="234"/>
      <c r="C3390" s="159"/>
    </row>
    <row r="3391" spans="2:3">
      <c r="B3391" s="234"/>
      <c r="C3391" s="159"/>
    </row>
    <row r="3392" spans="2:3">
      <c r="B3392" s="234"/>
      <c r="C3392" s="159"/>
    </row>
    <row r="3393" spans="2:3">
      <c r="B3393" s="234"/>
      <c r="C3393" s="159"/>
    </row>
    <row r="3394" spans="2:3">
      <c r="B3394" s="234"/>
      <c r="C3394" s="159"/>
    </row>
    <row r="3395" spans="2:3">
      <c r="B3395" s="234"/>
      <c r="C3395" s="159"/>
    </row>
    <row r="3396" spans="2:3">
      <c r="B3396" s="234"/>
      <c r="C3396" s="159"/>
    </row>
    <row r="3397" spans="2:3">
      <c r="B3397" s="234"/>
      <c r="C3397" s="159"/>
    </row>
    <row r="3398" spans="2:3">
      <c r="B3398" s="234"/>
      <c r="C3398" s="159"/>
    </row>
    <row r="3399" spans="2:3">
      <c r="B3399" s="234"/>
      <c r="C3399" s="159"/>
    </row>
    <row r="3400" spans="2:3">
      <c r="B3400" s="234"/>
      <c r="C3400" s="159"/>
    </row>
    <row r="3401" spans="2:3">
      <c r="B3401" s="234"/>
      <c r="C3401" s="159"/>
    </row>
    <row r="3402" spans="2:3">
      <c r="B3402" s="234"/>
      <c r="C3402" s="159"/>
    </row>
    <row r="3403" spans="2:3">
      <c r="B3403" s="234"/>
      <c r="C3403" s="159"/>
    </row>
    <row r="3404" spans="2:3">
      <c r="B3404" s="234"/>
      <c r="C3404" s="159"/>
    </row>
    <row r="3405" spans="2:3">
      <c r="B3405" s="234"/>
      <c r="C3405" s="159"/>
    </row>
    <row r="3406" spans="2:3">
      <c r="B3406" s="234"/>
      <c r="C3406" s="159"/>
    </row>
    <row r="3407" spans="2:3">
      <c r="B3407" s="234"/>
      <c r="C3407" s="159"/>
    </row>
    <row r="3408" spans="2:3">
      <c r="B3408" s="234"/>
      <c r="C3408" s="159"/>
    </row>
    <row r="3409" spans="2:3">
      <c r="B3409" s="234"/>
      <c r="C3409" s="159"/>
    </row>
    <row r="3410" spans="2:3">
      <c r="B3410" s="234"/>
      <c r="C3410" s="159"/>
    </row>
    <row r="3411" spans="2:3">
      <c r="B3411" s="234"/>
      <c r="C3411" s="159"/>
    </row>
    <row r="3412" spans="2:3">
      <c r="B3412" s="234"/>
      <c r="C3412" s="159"/>
    </row>
    <row r="3413" spans="2:3">
      <c r="B3413" s="234"/>
      <c r="C3413" s="159"/>
    </row>
    <row r="3414" spans="2:3">
      <c r="B3414" s="234"/>
      <c r="C3414" s="159"/>
    </row>
    <row r="3415" spans="2:3">
      <c r="B3415" s="234"/>
      <c r="C3415" s="159"/>
    </row>
    <row r="3416" spans="2:3">
      <c r="B3416" s="234"/>
      <c r="C3416" s="159"/>
    </row>
    <row r="3417" spans="2:3">
      <c r="B3417" s="234"/>
      <c r="C3417" s="159"/>
    </row>
    <row r="3418" spans="2:3">
      <c r="B3418" s="234"/>
      <c r="C3418" s="159"/>
    </row>
    <row r="3419" spans="2:3">
      <c r="B3419" s="234"/>
      <c r="C3419" s="159"/>
    </row>
    <row r="3420" spans="2:3">
      <c r="B3420" s="234"/>
      <c r="C3420" s="159"/>
    </row>
    <row r="3421" spans="2:3">
      <c r="B3421" s="234"/>
      <c r="C3421" s="159"/>
    </row>
    <row r="3422" spans="2:3">
      <c r="B3422" s="234"/>
      <c r="C3422" s="159"/>
    </row>
    <row r="3423" spans="2:3">
      <c r="B3423" s="234"/>
      <c r="C3423" s="159"/>
    </row>
    <row r="3424" spans="2:3">
      <c r="B3424" s="234"/>
      <c r="C3424" s="159"/>
    </row>
    <row r="3425" spans="2:3">
      <c r="B3425" s="234"/>
      <c r="C3425" s="159"/>
    </row>
    <row r="3426" spans="2:3">
      <c r="B3426" s="234"/>
      <c r="C3426" s="159"/>
    </row>
    <row r="3427" spans="2:3">
      <c r="B3427" s="234"/>
      <c r="C3427" s="159"/>
    </row>
    <row r="3428" spans="2:3">
      <c r="B3428" s="234"/>
      <c r="C3428" s="159"/>
    </row>
    <row r="3429" spans="2:3">
      <c r="B3429" s="234"/>
      <c r="C3429" s="159"/>
    </row>
    <row r="3430" spans="2:3">
      <c r="B3430" s="234"/>
      <c r="C3430" s="159"/>
    </row>
    <row r="3431" spans="2:3">
      <c r="B3431" s="234"/>
      <c r="C3431" s="159"/>
    </row>
    <row r="3432" spans="2:3">
      <c r="B3432" s="234"/>
      <c r="C3432" s="159"/>
    </row>
    <row r="3433" spans="2:3">
      <c r="B3433" s="234"/>
      <c r="C3433" s="159"/>
    </row>
    <row r="3434" spans="2:3">
      <c r="B3434" s="234"/>
      <c r="C3434" s="159"/>
    </row>
    <row r="3435" spans="2:3">
      <c r="B3435" s="234"/>
      <c r="C3435" s="159"/>
    </row>
    <row r="3436" spans="2:3">
      <c r="B3436" s="234"/>
      <c r="C3436" s="159"/>
    </row>
    <row r="3437" spans="2:3">
      <c r="B3437" s="234"/>
      <c r="C3437" s="159"/>
    </row>
    <row r="3438" spans="2:3">
      <c r="B3438" s="234"/>
      <c r="C3438" s="159"/>
    </row>
    <row r="3439" spans="2:3">
      <c r="B3439" s="234"/>
      <c r="C3439" s="159"/>
    </row>
    <row r="3440" spans="2:3">
      <c r="B3440" s="234"/>
      <c r="C3440" s="159"/>
    </row>
    <row r="3441" spans="2:3">
      <c r="B3441" s="234"/>
      <c r="C3441" s="159"/>
    </row>
    <row r="3442" spans="2:3">
      <c r="B3442" s="234"/>
      <c r="C3442" s="159"/>
    </row>
    <row r="3443" spans="2:3">
      <c r="B3443" s="234"/>
      <c r="C3443" s="159"/>
    </row>
    <row r="3444" spans="2:3">
      <c r="B3444" s="234"/>
      <c r="C3444" s="159"/>
    </row>
    <row r="3445" spans="2:3">
      <c r="B3445" s="234"/>
      <c r="C3445" s="159"/>
    </row>
    <row r="3446" spans="2:3">
      <c r="B3446" s="234"/>
      <c r="C3446" s="159"/>
    </row>
    <row r="3447" spans="2:3">
      <c r="B3447" s="234"/>
      <c r="C3447" s="159"/>
    </row>
    <row r="3448" spans="2:3">
      <c r="B3448" s="234"/>
      <c r="C3448" s="159"/>
    </row>
    <row r="3449" spans="2:3">
      <c r="B3449" s="234"/>
      <c r="C3449" s="159"/>
    </row>
    <row r="3450" spans="2:3">
      <c r="B3450" s="234"/>
      <c r="C3450" s="159"/>
    </row>
    <row r="3451" spans="2:3">
      <c r="B3451" s="234"/>
      <c r="C3451" s="159"/>
    </row>
    <row r="3452" spans="2:3">
      <c r="B3452" s="234"/>
      <c r="C3452" s="159"/>
    </row>
    <row r="3453" spans="2:3">
      <c r="B3453" s="234"/>
      <c r="C3453" s="159"/>
    </row>
    <row r="3454" spans="2:3">
      <c r="B3454" s="234"/>
      <c r="C3454" s="159"/>
    </row>
    <row r="3455" spans="2:3">
      <c r="B3455" s="234"/>
      <c r="C3455" s="159"/>
    </row>
    <row r="3456" spans="2:3">
      <c r="B3456" s="234"/>
      <c r="C3456" s="159"/>
    </row>
    <row r="3457" spans="2:3">
      <c r="B3457" s="234"/>
      <c r="C3457" s="159"/>
    </row>
    <row r="3458" spans="2:3">
      <c r="B3458" s="234"/>
      <c r="C3458" s="159"/>
    </row>
    <row r="3459" spans="2:3">
      <c r="B3459" s="234"/>
      <c r="C3459" s="159"/>
    </row>
    <row r="3460" spans="2:3">
      <c r="B3460" s="234"/>
      <c r="C3460" s="159"/>
    </row>
    <row r="3461" spans="2:3">
      <c r="B3461" s="234"/>
      <c r="C3461" s="159"/>
    </row>
    <row r="3462" spans="2:3">
      <c r="B3462" s="234"/>
      <c r="C3462" s="159"/>
    </row>
    <row r="3463" spans="2:3">
      <c r="B3463" s="234"/>
      <c r="C3463" s="159"/>
    </row>
    <row r="3464" spans="2:3">
      <c r="B3464" s="234"/>
      <c r="C3464" s="159"/>
    </row>
    <row r="3465" spans="2:3">
      <c r="B3465" s="234"/>
      <c r="C3465" s="159"/>
    </row>
    <row r="3466" spans="2:3">
      <c r="B3466" s="234"/>
      <c r="C3466" s="159"/>
    </row>
    <row r="3467" spans="2:3">
      <c r="B3467" s="234"/>
      <c r="C3467" s="159"/>
    </row>
    <row r="3468" spans="2:3">
      <c r="B3468" s="234"/>
      <c r="C3468" s="159"/>
    </row>
    <row r="3469" spans="2:3">
      <c r="B3469" s="234"/>
      <c r="C3469" s="159"/>
    </row>
    <row r="3470" spans="2:3">
      <c r="B3470" s="234"/>
      <c r="C3470" s="159"/>
    </row>
    <row r="3471" spans="2:3">
      <c r="B3471" s="234"/>
      <c r="C3471" s="159"/>
    </row>
    <row r="3472" spans="2:3">
      <c r="B3472" s="234"/>
      <c r="C3472" s="159"/>
    </row>
    <row r="3473" spans="2:3">
      <c r="B3473" s="234"/>
      <c r="C3473" s="159"/>
    </row>
    <row r="3474" spans="2:3">
      <c r="B3474" s="234"/>
      <c r="C3474" s="159"/>
    </row>
    <row r="3475" spans="2:3">
      <c r="B3475" s="234"/>
      <c r="C3475" s="159"/>
    </row>
    <row r="3476" spans="2:3">
      <c r="B3476" s="234"/>
      <c r="C3476" s="159"/>
    </row>
    <row r="3477" spans="2:3">
      <c r="B3477" s="234"/>
      <c r="C3477" s="159"/>
    </row>
    <row r="3478" spans="2:3">
      <c r="B3478" s="234"/>
      <c r="C3478" s="159"/>
    </row>
    <row r="3479" spans="2:3">
      <c r="B3479" s="234"/>
      <c r="C3479" s="159"/>
    </row>
    <row r="3480" spans="2:3">
      <c r="B3480" s="234"/>
      <c r="C3480" s="159"/>
    </row>
    <row r="3481" spans="2:3">
      <c r="B3481" s="234"/>
      <c r="C3481" s="159"/>
    </row>
    <row r="3482" spans="2:3">
      <c r="B3482" s="234"/>
      <c r="C3482" s="159"/>
    </row>
    <row r="3483" spans="2:3">
      <c r="B3483" s="234"/>
      <c r="C3483" s="159"/>
    </row>
    <row r="3484" spans="2:3">
      <c r="B3484" s="234"/>
      <c r="C3484" s="159"/>
    </row>
    <row r="3485" spans="2:3">
      <c r="B3485" s="234"/>
      <c r="C3485" s="159"/>
    </row>
    <row r="3486" spans="2:3">
      <c r="B3486" s="234"/>
      <c r="C3486" s="159"/>
    </row>
    <row r="3487" spans="2:3">
      <c r="B3487" s="234"/>
      <c r="C3487" s="159"/>
    </row>
    <row r="3488" spans="2:3">
      <c r="B3488" s="234"/>
      <c r="C3488" s="159"/>
    </row>
    <row r="3489" spans="2:3">
      <c r="B3489" s="234"/>
      <c r="C3489" s="159"/>
    </row>
    <row r="3490" spans="2:3">
      <c r="B3490" s="234"/>
      <c r="C3490" s="159"/>
    </row>
    <row r="3491" spans="2:3">
      <c r="B3491" s="234"/>
      <c r="C3491" s="159"/>
    </row>
    <row r="3492" spans="2:3">
      <c r="B3492" s="234"/>
      <c r="C3492" s="159"/>
    </row>
    <row r="3493" spans="2:3">
      <c r="B3493" s="234"/>
      <c r="C3493" s="159"/>
    </row>
    <row r="3494" spans="2:3">
      <c r="B3494" s="234"/>
      <c r="C3494" s="159"/>
    </row>
    <row r="3495" spans="2:3">
      <c r="B3495" s="234"/>
      <c r="C3495" s="159"/>
    </row>
    <row r="3496" spans="2:3">
      <c r="B3496" s="234"/>
      <c r="C3496" s="159"/>
    </row>
    <row r="3497" spans="2:3">
      <c r="B3497" s="234"/>
      <c r="C3497" s="159"/>
    </row>
    <row r="3498" spans="2:3">
      <c r="B3498" s="234"/>
      <c r="C3498" s="159"/>
    </row>
    <row r="3499" spans="2:3">
      <c r="B3499" s="234"/>
      <c r="C3499" s="159"/>
    </row>
    <row r="3500" spans="2:3">
      <c r="B3500" s="234"/>
      <c r="C3500" s="159"/>
    </row>
    <row r="3501" spans="2:3">
      <c r="B3501" s="234"/>
      <c r="C3501" s="159"/>
    </row>
    <row r="3502" spans="2:3">
      <c r="B3502" s="234"/>
      <c r="C3502" s="159"/>
    </row>
    <row r="3503" spans="2:3">
      <c r="B3503" s="234"/>
      <c r="C3503" s="159"/>
    </row>
    <row r="3504" spans="2:3">
      <c r="B3504" s="234"/>
      <c r="C3504" s="159"/>
    </row>
    <row r="3505" spans="2:3">
      <c r="B3505" s="234"/>
      <c r="C3505" s="159"/>
    </row>
    <row r="3506" spans="2:3">
      <c r="B3506" s="234"/>
      <c r="C3506" s="159"/>
    </row>
    <row r="3507" spans="2:3">
      <c r="B3507" s="234"/>
      <c r="C3507" s="159"/>
    </row>
    <row r="3508" spans="2:3">
      <c r="B3508" s="234"/>
      <c r="C3508" s="159"/>
    </row>
    <row r="3509" spans="2:3">
      <c r="B3509" s="234"/>
      <c r="C3509" s="159"/>
    </row>
    <row r="3510" spans="2:3">
      <c r="B3510" s="234"/>
      <c r="C3510" s="159"/>
    </row>
    <row r="3511" spans="2:3">
      <c r="B3511" s="234"/>
      <c r="C3511" s="159"/>
    </row>
    <row r="3512" spans="2:3">
      <c r="B3512" s="234"/>
      <c r="C3512" s="159"/>
    </row>
    <row r="3513" spans="2:3">
      <c r="B3513" s="234"/>
      <c r="C3513" s="159"/>
    </row>
    <row r="3514" spans="2:3">
      <c r="B3514" s="234"/>
      <c r="C3514" s="159"/>
    </row>
    <row r="3515" spans="2:3">
      <c r="B3515" s="234"/>
      <c r="C3515" s="159"/>
    </row>
    <row r="3516" spans="2:3">
      <c r="B3516" s="234"/>
      <c r="C3516" s="159"/>
    </row>
    <row r="3517" spans="2:3">
      <c r="B3517" s="234"/>
      <c r="C3517" s="159"/>
    </row>
    <row r="3518" spans="2:3">
      <c r="B3518" s="234"/>
      <c r="C3518" s="159"/>
    </row>
    <row r="3519" spans="2:3">
      <c r="B3519" s="234"/>
      <c r="C3519" s="159"/>
    </row>
    <row r="3520" spans="2:3">
      <c r="B3520" s="234"/>
      <c r="C3520" s="159"/>
    </row>
    <row r="3521" spans="2:3">
      <c r="B3521" s="234"/>
      <c r="C3521" s="159"/>
    </row>
    <row r="3522" spans="2:3">
      <c r="B3522" s="234"/>
      <c r="C3522" s="159"/>
    </row>
    <row r="3523" spans="2:3">
      <c r="B3523" s="234"/>
      <c r="C3523" s="159"/>
    </row>
    <row r="3524" spans="2:3">
      <c r="B3524" s="234"/>
      <c r="C3524" s="159"/>
    </row>
    <row r="3525" spans="2:3">
      <c r="B3525" s="234"/>
      <c r="C3525" s="159"/>
    </row>
    <row r="3526" spans="2:3">
      <c r="B3526" s="234"/>
      <c r="C3526" s="159"/>
    </row>
    <row r="3527" spans="2:3">
      <c r="B3527" s="234"/>
      <c r="C3527" s="159"/>
    </row>
    <row r="3528" spans="2:3">
      <c r="B3528" s="234"/>
      <c r="C3528" s="159"/>
    </row>
    <row r="3529" spans="2:3">
      <c r="B3529" s="234"/>
      <c r="C3529" s="159"/>
    </row>
    <row r="3530" spans="2:3">
      <c r="B3530" s="234"/>
      <c r="C3530" s="159"/>
    </row>
    <row r="3531" spans="2:3">
      <c r="B3531" s="234"/>
      <c r="C3531" s="159"/>
    </row>
    <row r="3532" spans="2:3">
      <c r="B3532" s="234"/>
      <c r="C3532" s="159"/>
    </row>
    <row r="3533" spans="2:3">
      <c r="B3533" s="234"/>
      <c r="C3533" s="159"/>
    </row>
    <row r="3534" spans="2:3">
      <c r="B3534" s="234"/>
      <c r="C3534" s="159"/>
    </row>
    <row r="3535" spans="2:3">
      <c r="B3535" s="234"/>
      <c r="C3535" s="159"/>
    </row>
    <row r="3536" spans="2:3">
      <c r="B3536" s="234"/>
      <c r="C3536" s="159"/>
    </row>
    <row r="3537" spans="2:3">
      <c r="B3537" s="234"/>
      <c r="C3537" s="159"/>
    </row>
    <row r="3538" spans="2:3">
      <c r="B3538" s="234"/>
      <c r="C3538" s="159"/>
    </row>
    <row r="3539" spans="2:3">
      <c r="B3539" s="234"/>
      <c r="C3539" s="159"/>
    </row>
    <row r="3540" spans="2:3">
      <c r="B3540" s="234"/>
      <c r="C3540" s="159"/>
    </row>
    <row r="3541" spans="2:3">
      <c r="B3541" s="234"/>
      <c r="C3541" s="159"/>
    </row>
    <row r="3542" spans="2:3">
      <c r="B3542" s="234"/>
      <c r="C3542" s="159"/>
    </row>
    <row r="3543" spans="2:3">
      <c r="B3543" s="234"/>
      <c r="C3543" s="159"/>
    </row>
    <row r="3544" spans="2:3">
      <c r="B3544" s="234"/>
      <c r="C3544" s="159"/>
    </row>
    <row r="3545" spans="2:3">
      <c r="B3545" s="234"/>
      <c r="C3545" s="159"/>
    </row>
    <row r="3546" spans="2:3">
      <c r="B3546" s="234"/>
      <c r="C3546" s="159"/>
    </row>
    <row r="3547" spans="2:3">
      <c r="B3547" s="234"/>
      <c r="C3547" s="159"/>
    </row>
    <row r="3548" spans="2:3">
      <c r="B3548" s="234"/>
      <c r="C3548" s="159"/>
    </row>
    <row r="3549" spans="2:3">
      <c r="B3549" s="234"/>
      <c r="C3549" s="159"/>
    </row>
    <row r="3550" spans="2:3">
      <c r="B3550" s="234"/>
      <c r="C3550" s="159"/>
    </row>
    <row r="3551" spans="2:3">
      <c r="B3551" s="234"/>
      <c r="C3551" s="159"/>
    </row>
    <row r="3552" spans="2:3">
      <c r="B3552" s="234"/>
      <c r="C3552" s="159"/>
    </row>
    <row r="3553" spans="2:3">
      <c r="B3553" s="234"/>
      <c r="C3553" s="159"/>
    </row>
    <row r="3554" spans="2:3">
      <c r="B3554" s="234"/>
      <c r="C3554" s="159"/>
    </row>
    <row r="3555" spans="2:3">
      <c r="B3555" s="234"/>
      <c r="C3555" s="159"/>
    </row>
    <row r="3556" spans="2:3">
      <c r="B3556" s="234"/>
      <c r="C3556" s="159"/>
    </row>
    <row r="3557" spans="2:3">
      <c r="B3557" s="234"/>
      <c r="C3557" s="159"/>
    </row>
    <row r="3558" spans="2:3">
      <c r="B3558" s="234"/>
      <c r="C3558" s="159"/>
    </row>
    <row r="3559" spans="2:3">
      <c r="B3559" s="234"/>
      <c r="C3559" s="159"/>
    </row>
    <row r="3560" spans="2:3">
      <c r="B3560" s="234"/>
      <c r="C3560" s="159"/>
    </row>
    <row r="3561" spans="2:3">
      <c r="B3561" s="234"/>
      <c r="C3561" s="159"/>
    </row>
    <row r="3562" spans="2:3">
      <c r="B3562" s="234"/>
      <c r="C3562" s="159"/>
    </row>
    <row r="3563" spans="2:3">
      <c r="B3563" s="234"/>
      <c r="C3563" s="159"/>
    </row>
    <row r="3564" spans="2:3">
      <c r="B3564" s="234"/>
      <c r="C3564" s="159"/>
    </row>
    <row r="3565" spans="2:3">
      <c r="B3565" s="234"/>
      <c r="C3565" s="159"/>
    </row>
    <row r="3566" spans="2:3">
      <c r="B3566" s="234"/>
      <c r="C3566" s="159"/>
    </row>
    <row r="3567" spans="2:3">
      <c r="B3567" s="234"/>
      <c r="C3567" s="159"/>
    </row>
    <row r="3568" spans="2:3">
      <c r="B3568" s="234"/>
      <c r="C3568" s="159"/>
    </row>
    <row r="3569" spans="2:3">
      <c r="B3569" s="234"/>
      <c r="C3569" s="159"/>
    </row>
    <row r="3570" spans="2:3">
      <c r="B3570" s="234"/>
      <c r="C3570" s="159"/>
    </row>
    <row r="3571" spans="2:3">
      <c r="B3571" s="234"/>
      <c r="C3571" s="159"/>
    </row>
    <row r="3572" spans="2:3">
      <c r="B3572" s="234"/>
      <c r="C3572" s="159"/>
    </row>
    <row r="3573" spans="2:3">
      <c r="B3573" s="234"/>
      <c r="C3573" s="159"/>
    </row>
    <row r="3574" spans="2:3">
      <c r="B3574" s="234"/>
      <c r="C3574" s="159"/>
    </row>
    <row r="3575" spans="2:3">
      <c r="B3575" s="234"/>
      <c r="C3575" s="159"/>
    </row>
    <row r="3576" spans="2:3">
      <c r="B3576" s="234"/>
      <c r="C3576" s="159"/>
    </row>
    <row r="3577" spans="2:3">
      <c r="B3577" s="234"/>
      <c r="C3577" s="159"/>
    </row>
    <row r="3578" spans="2:3">
      <c r="B3578" s="234"/>
      <c r="C3578" s="159"/>
    </row>
    <row r="3579" spans="2:3">
      <c r="B3579" s="234"/>
      <c r="C3579" s="159"/>
    </row>
    <row r="3580" spans="2:3">
      <c r="B3580" s="234"/>
      <c r="C3580" s="159"/>
    </row>
    <row r="3581" spans="2:3">
      <c r="B3581" s="234"/>
      <c r="C3581" s="159"/>
    </row>
    <row r="3582" spans="2:3">
      <c r="B3582" s="234"/>
      <c r="C3582" s="159"/>
    </row>
    <row r="3583" spans="2:3">
      <c r="B3583" s="234"/>
      <c r="C3583" s="159"/>
    </row>
    <row r="3584" spans="2:3">
      <c r="B3584" s="234"/>
      <c r="C3584" s="159"/>
    </row>
    <row r="3585" spans="2:3">
      <c r="B3585" s="234"/>
      <c r="C3585" s="159"/>
    </row>
    <row r="3586" spans="2:3">
      <c r="B3586" s="234"/>
      <c r="C3586" s="159"/>
    </row>
    <row r="3587" spans="2:3">
      <c r="B3587" s="234"/>
      <c r="C3587" s="159"/>
    </row>
    <row r="3588" spans="2:3">
      <c r="B3588" s="234"/>
      <c r="C3588" s="159"/>
    </row>
    <row r="3589" spans="2:3">
      <c r="B3589" s="234"/>
      <c r="C3589" s="159"/>
    </row>
    <row r="3590" spans="2:3">
      <c r="B3590" s="234"/>
      <c r="C3590" s="159"/>
    </row>
    <row r="3591" spans="2:3">
      <c r="B3591" s="234"/>
      <c r="C3591" s="159"/>
    </row>
    <row r="3592" spans="2:3">
      <c r="B3592" s="234"/>
      <c r="C3592" s="159"/>
    </row>
    <row r="3593" spans="2:3">
      <c r="B3593" s="234"/>
      <c r="C3593" s="159"/>
    </row>
    <row r="3594" spans="2:3">
      <c r="B3594" s="234"/>
      <c r="C3594" s="159"/>
    </row>
    <row r="3595" spans="2:3">
      <c r="B3595" s="234"/>
      <c r="C3595" s="159"/>
    </row>
    <row r="3596" spans="2:3">
      <c r="B3596" s="234"/>
      <c r="C3596" s="159"/>
    </row>
    <row r="3597" spans="2:3">
      <c r="B3597" s="234"/>
      <c r="C3597" s="159"/>
    </row>
    <row r="3598" spans="2:3">
      <c r="B3598" s="234"/>
      <c r="C3598" s="159"/>
    </row>
    <row r="3599" spans="2:3">
      <c r="B3599" s="234"/>
      <c r="C3599" s="159"/>
    </row>
    <row r="3600" spans="2:3">
      <c r="B3600" s="234"/>
      <c r="C3600" s="159"/>
    </row>
    <row r="3601" spans="2:3">
      <c r="B3601" s="234"/>
      <c r="C3601" s="159"/>
    </row>
    <row r="3602" spans="2:3">
      <c r="B3602" s="234"/>
      <c r="C3602" s="159"/>
    </row>
    <row r="3603" spans="2:3">
      <c r="B3603" s="234"/>
      <c r="C3603" s="159"/>
    </row>
    <row r="3604" spans="2:3">
      <c r="B3604" s="234"/>
      <c r="C3604" s="159"/>
    </row>
    <row r="3605" spans="2:3">
      <c r="B3605" s="234"/>
      <c r="C3605" s="159"/>
    </row>
    <row r="3606" spans="2:3">
      <c r="B3606" s="234"/>
      <c r="C3606" s="159"/>
    </row>
    <row r="3607" spans="2:3">
      <c r="B3607" s="234"/>
      <c r="C3607" s="159"/>
    </row>
    <row r="3608" spans="2:3">
      <c r="B3608" s="234"/>
      <c r="C3608" s="159"/>
    </row>
    <row r="3609" spans="2:3">
      <c r="B3609" s="234"/>
      <c r="C3609" s="159"/>
    </row>
    <row r="3610" spans="2:3">
      <c r="B3610" s="234"/>
      <c r="C3610" s="159"/>
    </row>
    <row r="3611" spans="2:3">
      <c r="B3611" s="234"/>
      <c r="C3611" s="159"/>
    </row>
    <row r="3612" spans="2:3">
      <c r="B3612" s="234"/>
      <c r="C3612" s="159"/>
    </row>
    <row r="3613" spans="2:3">
      <c r="B3613" s="234"/>
      <c r="C3613" s="159"/>
    </row>
    <row r="3614" spans="2:3">
      <c r="B3614" s="234"/>
      <c r="C3614" s="159"/>
    </row>
    <row r="3615" spans="2:3">
      <c r="B3615" s="234"/>
      <c r="C3615" s="159"/>
    </row>
    <row r="3616" spans="2:3">
      <c r="B3616" s="234"/>
      <c r="C3616" s="159"/>
    </row>
    <row r="3617" spans="2:3">
      <c r="B3617" s="234"/>
      <c r="C3617" s="159"/>
    </row>
    <row r="3618" spans="2:3">
      <c r="B3618" s="234"/>
      <c r="C3618" s="159"/>
    </row>
    <row r="3619" spans="2:3">
      <c r="B3619" s="234"/>
      <c r="C3619" s="159"/>
    </row>
    <row r="3620" spans="2:3">
      <c r="B3620" s="234"/>
      <c r="C3620" s="159"/>
    </row>
    <row r="3621" spans="2:3">
      <c r="B3621" s="234"/>
      <c r="C3621" s="159"/>
    </row>
    <row r="3622" spans="2:3">
      <c r="B3622" s="234"/>
      <c r="C3622" s="159"/>
    </row>
    <row r="3623" spans="2:3">
      <c r="B3623" s="234"/>
      <c r="C3623" s="159"/>
    </row>
    <row r="3624" spans="2:3">
      <c r="B3624" s="234"/>
      <c r="C3624" s="159"/>
    </row>
    <row r="3625" spans="2:3">
      <c r="B3625" s="234"/>
      <c r="C3625" s="159"/>
    </row>
    <row r="3626" spans="2:3">
      <c r="B3626" s="234"/>
      <c r="C3626" s="159"/>
    </row>
    <row r="3627" spans="2:3">
      <c r="B3627" s="234"/>
      <c r="C3627" s="159"/>
    </row>
    <row r="3628" spans="2:3">
      <c r="B3628" s="234"/>
      <c r="C3628" s="159"/>
    </row>
    <row r="3629" spans="2:3">
      <c r="B3629" s="234"/>
      <c r="C3629" s="159"/>
    </row>
    <row r="3630" spans="2:3">
      <c r="B3630" s="234"/>
      <c r="C3630" s="159"/>
    </row>
    <row r="3631" spans="2:3">
      <c r="B3631" s="234"/>
      <c r="C3631" s="159"/>
    </row>
    <row r="3632" spans="2:3">
      <c r="B3632" s="234"/>
      <c r="C3632" s="159"/>
    </row>
    <row r="3633" spans="2:3">
      <c r="B3633" s="234"/>
      <c r="C3633" s="159"/>
    </row>
    <row r="3634" spans="2:3">
      <c r="B3634" s="234"/>
      <c r="C3634" s="159"/>
    </row>
    <row r="3635" spans="2:3">
      <c r="B3635" s="234"/>
      <c r="C3635" s="159"/>
    </row>
    <row r="3636" spans="2:3">
      <c r="B3636" s="234"/>
      <c r="C3636" s="159"/>
    </row>
    <row r="3637" spans="2:3">
      <c r="B3637" s="234"/>
      <c r="C3637" s="159"/>
    </row>
    <row r="3638" spans="2:3">
      <c r="B3638" s="234"/>
      <c r="C3638" s="159"/>
    </row>
    <row r="3639" spans="2:3">
      <c r="B3639" s="234"/>
      <c r="C3639" s="159"/>
    </row>
    <row r="3640" spans="2:3">
      <c r="B3640" s="234"/>
      <c r="C3640" s="159"/>
    </row>
    <row r="3641" spans="2:3">
      <c r="B3641" s="234"/>
      <c r="C3641" s="159"/>
    </row>
    <row r="3642" spans="2:3">
      <c r="B3642" s="234"/>
      <c r="C3642" s="159"/>
    </row>
    <row r="3643" spans="2:3">
      <c r="B3643" s="234"/>
      <c r="C3643" s="159"/>
    </row>
    <row r="3644" spans="2:3">
      <c r="B3644" s="234"/>
      <c r="C3644" s="159"/>
    </row>
    <row r="3645" spans="2:3">
      <c r="B3645" s="234"/>
      <c r="C3645" s="159"/>
    </row>
    <row r="3646" spans="2:3">
      <c r="B3646" s="234"/>
      <c r="C3646" s="159"/>
    </row>
    <row r="3647" spans="2:3">
      <c r="B3647" s="234"/>
      <c r="C3647" s="159"/>
    </row>
    <row r="3648" spans="2:3">
      <c r="B3648" s="234"/>
      <c r="C3648" s="159"/>
    </row>
    <row r="3649" spans="2:3">
      <c r="B3649" s="234"/>
      <c r="C3649" s="159"/>
    </row>
    <row r="3650" spans="2:3">
      <c r="B3650" s="234"/>
      <c r="C3650" s="159"/>
    </row>
    <row r="3651" spans="2:3">
      <c r="B3651" s="234"/>
      <c r="C3651" s="159"/>
    </row>
    <row r="3652" spans="2:3">
      <c r="B3652" s="234"/>
      <c r="C3652" s="159"/>
    </row>
    <row r="3653" spans="2:3">
      <c r="B3653" s="234"/>
      <c r="C3653" s="159"/>
    </row>
    <row r="3654" spans="2:3">
      <c r="B3654" s="234"/>
      <c r="C3654" s="159"/>
    </row>
    <row r="3655" spans="2:3">
      <c r="B3655" s="234"/>
      <c r="C3655" s="159"/>
    </row>
    <row r="3656" spans="2:3">
      <c r="B3656" s="234"/>
      <c r="C3656" s="159"/>
    </row>
    <row r="3657" spans="2:3">
      <c r="B3657" s="234"/>
      <c r="C3657" s="159"/>
    </row>
    <row r="3658" spans="2:3">
      <c r="B3658" s="234"/>
      <c r="C3658" s="159"/>
    </row>
    <row r="3659" spans="2:3">
      <c r="B3659" s="234"/>
      <c r="C3659" s="159"/>
    </row>
    <row r="3660" spans="2:3">
      <c r="B3660" s="234"/>
      <c r="C3660" s="159"/>
    </row>
    <row r="3661" spans="2:3">
      <c r="B3661" s="234"/>
      <c r="C3661" s="159"/>
    </row>
    <row r="3662" spans="2:3">
      <c r="B3662" s="234"/>
      <c r="C3662" s="159"/>
    </row>
    <row r="3663" spans="2:3">
      <c r="B3663" s="234"/>
      <c r="C3663" s="159"/>
    </row>
    <row r="3664" spans="2:3">
      <c r="B3664" s="234"/>
      <c r="C3664" s="159"/>
    </row>
    <row r="3665" spans="2:3">
      <c r="B3665" s="234"/>
      <c r="C3665" s="159"/>
    </row>
    <row r="3666" spans="2:3">
      <c r="B3666" s="234"/>
      <c r="C3666" s="159"/>
    </row>
    <row r="3667" spans="2:3">
      <c r="B3667" s="234"/>
      <c r="C3667" s="159"/>
    </row>
    <row r="3668" spans="2:3">
      <c r="B3668" s="234"/>
      <c r="C3668" s="159"/>
    </row>
    <row r="3669" spans="2:3">
      <c r="B3669" s="234"/>
      <c r="C3669" s="159"/>
    </row>
    <row r="3670" spans="2:3">
      <c r="B3670" s="234"/>
      <c r="C3670" s="159"/>
    </row>
    <row r="3671" spans="2:3">
      <c r="B3671" s="234"/>
      <c r="C3671" s="159"/>
    </row>
    <row r="3672" spans="2:3">
      <c r="B3672" s="234"/>
      <c r="C3672" s="159"/>
    </row>
    <row r="3673" spans="2:3">
      <c r="B3673" s="234"/>
      <c r="C3673" s="159"/>
    </row>
    <row r="3674" spans="2:3">
      <c r="B3674" s="234"/>
      <c r="C3674" s="159"/>
    </row>
    <row r="3675" spans="2:3">
      <c r="B3675" s="234"/>
      <c r="C3675" s="159"/>
    </row>
    <row r="3676" spans="2:3">
      <c r="B3676" s="234"/>
      <c r="C3676" s="159"/>
    </row>
    <row r="3677" spans="2:3">
      <c r="B3677" s="234"/>
      <c r="C3677" s="159"/>
    </row>
    <row r="3678" spans="2:3">
      <c r="B3678" s="234"/>
      <c r="C3678" s="159"/>
    </row>
    <row r="3679" spans="2:3">
      <c r="B3679" s="234"/>
      <c r="C3679" s="159"/>
    </row>
    <row r="3680" spans="2:3">
      <c r="B3680" s="234"/>
      <c r="C3680" s="159"/>
    </row>
    <row r="3681" spans="1:6">
      <c r="B3681" s="234"/>
      <c r="C3681" s="159"/>
    </row>
    <row r="3682" spans="1:6">
      <c r="B3682" s="234"/>
      <c r="C3682" s="159"/>
    </row>
    <row r="3683" spans="1:6">
      <c r="B3683" s="234"/>
      <c r="C3683" s="159"/>
    </row>
    <row r="3684" spans="1:6">
      <c r="B3684" s="234"/>
      <c r="C3684" s="159"/>
    </row>
    <row r="3685" spans="1:6">
      <c r="B3685" s="234"/>
      <c r="C3685" s="159"/>
    </row>
    <row r="3686" spans="1:6">
      <c r="B3686" s="234"/>
      <c r="C3686" s="159"/>
    </row>
    <row r="3687" spans="1:6">
      <c r="B3687" s="234"/>
      <c r="C3687" s="159"/>
    </row>
    <row r="3688" spans="1:6">
      <c r="A3688" s="16"/>
      <c r="B3688" s="191"/>
      <c r="C3688" s="17"/>
    </row>
    <row r="3689" spans="1:6">
      <c r="A3689" s="168"/>
      <c r="B3689" s="192"/>
      <c r="C3689" s="9"/>
      <c r="D3689" s="169"/>
      <c r="E3689" s="170"/>
      <c r="F3689" s="171"/>
    </row>
    <row r="3690" spans="1:6">
      <c r="A3690" s="168"/>
      <c r="B3690" s="192"/>
      <c r="C3690" s="9"/>
      <c r="D3690" s="169"/>
      <c r="E3690" s="170"/>
      <c r="F3690" s="171"/>
    </row>
    <row r="3691" spans="1:6">
      <c r="A3691" s="168"/>
      <c r="B3691" s="192"/>
      <c r="C3691" s="9"/>
      <c r="D3691" s="169"/>
      <c r="E3691" s="170"/>
      <c r="F3691" s="168"/>
    </row>
    <row r="3692" spans="1:6">
      <c r="A3692" s="168"/>
      <c r="B3692" s="192"/>
      <c r="C3692" s="9"/>
      <c r="D3692" s="169"/>
      <c r="E3692" s="170"/>
      <c r="F3692" s="171"/>
    </row>
    <row r="3693" spans="1:6">
      <c r="A3693" s="168"/>
      <c r="B3693" s="192"/>
      <c r="C3693" s="9"/>
      <c r="D3693" s="169"/>
      <c r="E3693" s="170"/>
      <c r="F3693" s="168"/>
    </row>
    <row r="3694" spans="1:6">
      <c r="A3694" s="168"/>
      <c r="B3694" s="192"/>
      <c r="C3694" s="9"/>
      <c r="D3694" s="169"/>
      <c r="E3694" s="170"/>
      <c r="F3694" s="168"/>
    </row>
    <row r="3695" spans="1:6" ht="16.5" customHeight="1">
      <c r="A3695" s="168"/>
      <c r="B3695" s="192"/>
      <c r="C3695" s="9"/>
      <c r="D3695" s="169"/>
      <c r="E3695" s="170"/>
      <c r="F3695" s="168"/>
    </row>
    <row r="3696" spans="1:6" ht="12.75" customHeight="1">
      <c r="A3696" s="168"/>
      <c r="B3696" s="192"/>
      <c r="C3696" s="9"/>
      <c r="D3696" s="169"/>
      <c r="E3696" s="170"/>
      <c r="F3696" s="168"/>
    </row>
    <row r="3697" spans="1:6">
      <c r="A3697" s="168"/>
      <c r="B3697" s="192"/>
      <c r="C3697" s="9"/>
      <c r="D3697" s="169"/>
      <c r="E3697" s="170"/>
      <c r="F3697" s="171"/>
    </row>
    <row r="3698" spans="1:6">
      <c r="A3698" s="168"/>
      <c r="B3698" s="192"/>
      <c r="C3698" s="9"/>
      <c r="D3698" s="169"/>
      <c r="E3698" s="170"/>
      <c r="F3698" s="168"/>
    </row>
    <row r="3699" spans="1:6">
      <c r="A3699" s="168"/>
      <c r="B3699" s="192"/>
      <c r="C3699" s="9"/>
      <c r="D3699" s="169"/>
      <c r="E3699" s="170"/>
      <c r="F3699" s="168"/>
    </row>
    <row r="3700" spans="1:6">
      <c r="A3700" s="168"/>
      <c r="B3700" s="192"/>
      <c r="C3700" s="9"/>
      <c r="D3700" s="169"/>
      <c r="E3700" s="170"/>
      <c r="F3700" s="168"/>
    </row>
    <row r="3701" spans="1:6">
      <c r="A3701" s="168"/>
      <c r="B3701" s="192"/>
      <c r="C3701" s="9"/>
      <c r="D3701" s="169"/>
      <c r="E3701" s="170"/>
      <c r="F3701" s="168"/>
    </row>
    <row r="3702" spans="1:6">
      <c r="A3702" s="168"/>
      <c r="B3702" s="192"/>
      <c r="C3702" s="9"/>
      <c r="D3702" s="169"/>
      <c r="E3702" s="170"/>
      <c r="F3702" s="168"/>
    </row>
    <row r="3703" spans="1:6">
      <c r="A3703" s="168"/>
      <c r="B3703" s="192"/>
      <c r="C3703" s="9"/>
      <c r="D3703" s="169"/>
      <c r="E3703" s="170"/>
      <c r="F3703" s="171"/>
    </row>
    <row r="3704" spans="1:6">
      <c r="A3704" s="168"/>
      <c r="B3704" s="192"/>
      <c r="C3704" s="9"/>
      <c r="D3704" s="169"/>
      <c r="E3704" s="170"/>
      <c r="F3704" s="168"/>
    </row>
    <row r="3705" spans="1:6">
      <c r="A3705" s="168"/>
      <c r="B3705" s="192"/>
      <c r="C3705" s="9"/>
      <c r="D3705" s="169"/>
      <c r="E3705" s="170"/>
      <c r="F3705" s="171"/>
    </row>
    <row r="3706" spans="1:6">
      <c r="A3706" s="168"/>
      <c r="B3706" s="192"/>
      <c r="C3706" s="9"/>
      <c r="D3706" s="169"/>
      <c r="E3706" s="170"/>
      <c r="F3706" s="171"/>
    </row>
    <row r="3707" spans="1:6">
      <c r="A3707" s="168"/>
      <c r="B3707" s="192"/>
      <c r="C3707" s="9"/>
      <c r="D3707" s="169"/>
      <c r="E3707" s="170"/>
      <c r="F3707" s="171"/>
    </row>
    <row r="3708" spans="1:6">
      <c r="A3708" s="168"/>
      <c r="B3708" s="192"/>
      <c r="C3708" s="9"/>
      <c r="D3708" s="169"/>
      <c r="E3708" s="170"/>
      <c r="F3708" s="171"/>
    </row>
    <row r="3709" spans="1:6">
      <c r="A3709" s="168"/>
      <c r="B3709" s="192"/>
      <c r="C3709" s="9"/>
      <c r="D3709" s="169"/>
      <c r="E3709" s="170"/>
      <c r="F3709" s="171"/>
    </row>
    <row r="3710" spans="1:6">
      <c r="A3710" s="168"/>
      <c r="B3710" s="192"/>
      <c r="C3710" s="9"/>
      <c r="D3710" s="169"/>
      <c r="E3710" s="170"/>
      <c r="F3710" s="171"/>
    </row>
    <row r="3711" spans="1:6">
      <c r="A3711" s="168"/>
      <c r="B3711" s="192"/>
      <c r="C3711" s="9"/>
      <c r="D3711" s="169"/>
      <c r="E3711" s="170"/>
      <c r="F3711" s="171"/>
    </row>
    <row r="3712" spans="1:6">
      <c r="A3712" s="168"/>
      <c r="B3712" s="192"/>
      <c r="C3712" s="9"/>
      <c r="D3712" s="169"/>
      <c r="E3712" s="170"/>
      <c r="F3712" s="168"/>
    </row>
    <row r="3713" spans="1:6">
      <c r="A3713" s="168"/>
      <c r="B3713" s="192"/>
      <c r="C3713" s="9"/>
      <c r="D3713" s="169"/>
      <c r="E3713" s="170"/>
      <c r="F3713" s="171"/>
    </row>
    <row r="3714" spans="1:6">
      <c r="A3714" s="168"/>
      <c r="B3714" s="192"/>
      <c r="C3714" s="9"/>
      <c r="D3714" s="169"/>
      <c r="E3714" s="170"/>
      <c r="F3714" s="171"/>
    </row>
    <row r="3715" spans="1:6">
      <c r="A3715" s="168"/>
      <c r="B3715" s="192"/>
      <c r="C3715" s="9"/>
      <c r="D3715" s="169"/>
      <c r="E3715" s="170"/>
      <c r="F3715" s="171"/>
    </row>
    <row r="3716" spans="1:6" ht="16.5" customHeight="1">
      <c r="A3716" s="168"/>
      <c r="B3716" s="192"/>
      <c r="C3716" s="9"/>
      <c r="D3716" s="169"/>
      <c r="E3716" s="170"/>
      <c r="F3716" s="168"/>
    </row>
    <row r="3717" spans="1:6">
      <c r="A3717" s="168"/>
      <c r="B3717" s="192"/>
      <c r="C3717" s="9"/>
      <c r="D3717" s="169"/>
      <c r="E3717" s="170"/>
      <c r="F3717" s="171"/>
    </row>
    <row r="3718" spans="1:6">
      <c r="A3718" s="168"/>
      <c r="B3718" s="192"/>
      <c r="C3718" s="9"/>
      <c r="D3718" s="169"/>
      <c r="E3718" s="170"/>
      <c r="F3718" s="171"/>
    </row>
    <row r="3719" spans="1:6">
      <c r="A3719" s="168"/>
      <c r="B3719" s="192"/>
      <c r="C3719" s="9"/>
      <c r="D3719" s="169"/>
      <c r="E3719" s="170"/>
      <c r="F3719" s="171"/>
    </row>
    <row r="3720" spans="1:6">
      <c r="A3720" s="168"/>
      <c r="B3720" s="192"/>
      <c r="C3720" s="9"/>
      <c r="D3720" s="169"/>
      <c r="E3720" s="170"/>
      <c r="F3720" s="168"/>
    </row>
    <row r="3721" spans="1:6">
      <c r="A3721" s="168"/>
      <c r="B3721" s="192"/>
      <c r="C3721" s="9"/>
      <c r="D3721" s="169"/>
      <c r="E3721" s="170"/>
      <c r="F3721" s="171"/>
    </row>
    <row r="3722" spans="1:6">
      <c r="A3722" s="168"/>
      <c r="B3722" s="192"/>
      <c r="C3722" s="9"/>
      <c r="D3722" s="169"/>
      <c r="E3722" s="170"/>
      <c r="F3722" s="171"/>
    </row>
    <row r="3723" spans="1:6">
      <c r="A3723" s="168"/>
      <c r="B3723" s="192"/>
      <c r="C3723" s="9"/>
      <c r="D3723" s="169"/>
      <c r="E3723" s="170"/>
      <c r="F3723" s="168"/>
    </row>
    <row r="3724" spans="1:6">
      <c r="A3724" s="168"/>
      <c r="B3724" s="192"/>
      <c r="C3724" s="9"/>
      <c r="D3724" s="169"/>
      <c r="E3724" s="170"/>
      <c r="F3724" s="171"/>
    </row>
    <row r="3725" spans="1:6">
      <c r="A3725" s="168"/>
      <c r="B3725" s="192"/>
      <c r="C3725" s="9"/>
      <c r="D3725" s="169"/>
      <c r="E3725" s="170"/>
      <c r="F3725" s="171"/>
    </row>
    <row r="3726" spans="1:6">
      <c r="A3726" s="168"/>
      <c r="B3726" s="192"/>
      <c r="C3726" s="9"/>
      <c r="D3726" s="169"/>
      <c r="E3726" s="170"/>
      <c r="F3726" s="171"/>
    </row>
    <row r="3727" spans="1:6">
      <c r="A3727" s="168"/>
      <c r="B3727" s="192"/>
      <c r="C3727" s="9"/>
      <c r="D3727" s="169"/>
      <c r="E3727" s="170"/>
      <c r="F3727" s="168"/>
    </row>
    <row r="3728" spans="1:6">
      <c r="A3728" s="168"/>
      <c r="B3728" s="192"/>
      <c r="C3728" s="9"/>
      <c r="D3728" s="169"/>
      <c r="E3728" s="170"/>
      <c r="F3728" s="171"/>
    </row>
    <row r="3729" spans="1:7">
      <c r="A3729" s="168"/>
      <c r="B3729" s="192"/>
      <c r="C3729" s="9"/>
      <c r="D3729" s="169"/>
      <c r="E3729" s="170"/>
      <c r="F3729" s="171"/>
    </row>
    <row r="3730" spans="1:7">
      <c r="A3730" s="168"/>
      <c r="B3730" s="192"/>
      <c r="C3730" s="9"/>
      <c r="D3730" s="169"/>
      <c r="E3730" s="170"/>
      <c r="F3730" s="168"/>
    </row>
    <row r="3731" spans="1:7">
      <c r="A3731" s="168"/>
      <c r="B3731" s="192"/>
      <c r="C3731" s="9"/>
      <c r="D3731" s="169"/>
      <c r="E3731" s="170"/>
      <c r="F3731" s="171"/>
      <c r="G3731" s="172"/>
    </row>
    <row r="3732" spans="1:7">
      <c r="A3732" s="168"/>
      <c r="B3732" s="192"/>
      <c r="C3732" s="9"/>
      <c r="D3732" s="169"/>
      <c r="E3732" s="170"/>
      <c r="F3732" s="171"/>
    </row>
    <row r="3733" spans="1:7">
      <c r="A3733" s="168"/>
      <c r="B3733" s="192"/>
      <c r="C3733" s="9"/>
      <c r="D3733" s="169"/>
      <c r="E3733" s="170"/>
      <c r="F3733" s="168"/>
    </row>
    <row r="3734" spans="1:7">
      <c r="A3734" s="168"/>
      <c r="B3734" s="192"/>
      <c r="C3734" s="9"/>
      <c r="D3734" s="169"/>
      <c r="E3734" s="170"/>
      <c r="F3734" s="168"/>
    </row>
    <row r="3735" spans="1:7">
      <c r="A3735" s="168"/>
      <c r="B3735" s="192"/>
      <c r="C3735" s="9"/>
      <c r="D3735" s="169"/>
      <c r="E3735" s="170"/>
      <c r="F3735" s="168"/>
    </row>
    <row r="3736" spans="1:7">
      <c r="A3736" s="168"/>
      <c r="B3736" s="192"/>
      <c r="C3736" s="9"/>
      <c r="D3736" s="169"/>
      <c r="E3736" s="170"/>
      <c r="F3736" s="168"/>
    </row>
    <row r="3737" spans="1:7">
      <c r="A3737" s="168"/>
      <c r="B3737" s="192"/>
      <c r="C3737" s="9"/>
      <c r="D3737" s="169"/>
      <c r="E3737" s="170"/>
      <c r="F3737" s="168"/>
    </row>
    <row r="3738" spans="1:7">
      <c r="A3738" s="168"/>
      <c r="B3738" s="192"/>
      <c r="C3738" s="9"/>
      <c r="D3738" s="169"/>
      <c r="E3738" s="170"/>
      <c r="F3738" s="168"/>
    </row>
    <row r="3739" spans="1:7">
      <c r="A3739" s="168"/>
      <c r="B3739" s="192"/>
      <c r="C3739" s="9"/>
      <c r="D3739" s="169"/>
      <c r="E3739" s="170"/>
      <c r="F3739" s="168"/>
    </row>
    <row r="3740" spans="1:7">
      <c r="A3740" s="168"/>
      <c r="B3740" s="192"/>
      <c r="C3740" s="9"/>
      <c r="D3740" s="169"/>
      <c r="E3740" s="170"/>
      <c r="F3740" s="168"/>
    </row>
    <row r="3741" spans="1:7">
      <c r="A3741" s="168"/>
      <c r="B3741" s="192"/>
      <c r="C3741" s="9"/>
      <c r="D3741" s="169"/>
      <c r="E3741" s="170"/>
      <c r="F3741" s="171"/>
    </row>
    <row r="3742" spans="1:7">
      <c r="A3742" s="168"/>
      <c r="B3742" s="192"/>
      <c r="C3742" s="9"/>
      <c r="D3742" s="169"/>
      <c r="E3742" s="170"/>
      <c r="F3742" s="168"/>
    </row>
    <row r="3743" spans="1:7">
      <c r="A3743" s="168"/>
      <c r="B3743" s="192"/>
      <c r="C3743" s="9"/>
      <c r="D3743" s="169"/>
      <c r="E3743" s="170"/>
      <c r="F3743" s="168"/>
    </row>
    <row r="3744" spans="1:7">
      <c r="A3744" s="168"/>
      <c r="B3744" s="192"/>
      <c r="C3744" s="9"/>
      <c r="D3744" s="169"/>
      <c r="E3744" s="170"/>
      <c r="F3744" s="168"/>
    </row>
    <row r="3745" spans="1:7">
      <c r="A3745" s="168"/>
      <c r="B3745" s="192"/>
      <c r="C3745" s="9"/>
      <c r="D3745" s="169"/>
      <c r="E3745" s="170"/>
      <c r="F3745" s="168"/>
    </row>
    <row r="3746" spans="1:7">
      <c r="A3746" s="168"/>
      <c r="B3746" s="192"/>
      <c r="C3746" s="9"/>
      <c r="D3746" s="169"/>
      <c r="E3746" s="170"/>
      <c r="F3746" s="171"/>
    </row>
    <row r="3747" spans="1:7">
      <c r="A3747" s="168"/>
      <c r="B3747" s="192"/>
      <c r="C3747" s="9"/>
      <c r="D3747" s="169"/>
      <c r="E3747" s="170"/>
      <c r="F3747" s="171"/>
    </row>
    <row r="3748" spans="1:7">
      <c r="A3748" s="168"/>
      <c r="B3748" s="192"/>
      <c r="C3748" s="9"/>
      <c r="D3748" s="169"/>
      <c r="E3748" s="170"/>
      <c r="F3748" s="171"/>
    </row>
    <row r="3749" spans="1:7">
      <c r="A3749" s="168"/>
      <c r="B3749" s="192"/>
      <c r="C3749" s="9"/>
      <c r="D3749" s="169"/>
      <c r="E3749" s="170"/>
      <c r="F3749" s="171"/>
    </row>
    <row r="3750" spans="1:7">
      <c r="A3750" s="168"/>
      <c r="B3750" s="192"/>
      <c r="C3750" s="9"/>
      <c r="D3750" s="169"/>
      <c r="E3750" s="170"/>
      <c r="F3750" s="171"/>
      <c r="G3750" s="172"/>
    </row>
    <row r="3751" spans="1:7">
      <c r="A3751" s="168"/>
      <c r="B3751" s="192"/>
      <c r="C3751" s="9"/>
      <c r="D3751" s="169"/>
      <c r="E3751" s="170"/>
      <c r="F3751" s="171"/>
      <c r="G3751" s="172"/>
    </row>
    <row r="3752" spans="1:7">
      <c r="A3752" s="168"/>
      <c r="B3752" s="192"/>
      <c r="C3752" s="9"/>
      <c r="D3752" s="169"/>
      <c r="E3752" s="170"/>
      <c r="F3752" s="171"/>
    </row>
    <row r="3753" spans="1:7">
      <c r="A3753" s="168"/>
      <c r="B3753" s="192"/>
      <c r="C3753" s="9"/>
      <c r="D3753" s="169"/>
      <c r="E3753" s="170"/>
      <c r="F3753" s="171"/>
    </row>
    <row r="3754" spans="1:7">
      <c r="A3754" s="168"/>
      <c r="B3754" s="192"/>
      <c r="C3754" s="9"/>
      <c r="D3754" s="169"/>
      <c r="E3754" s="170"/>
      <c r="F3754" s="171"/>
    </row>
    <row r="3755" spans="1:7">
      <c r="A3755" s="168"/>
      <c r="B3755" s="192"/>
      <c r="C3755" s="9"/>
      <c r="D3755" s="169"/>
      <c r="E3755" s="170"/>
      <c r="F3755" s="171"/>
    </row>
    <row r="3756" spans="1:7">
      <c r="A3756" s="168"/>
      <c r="B3756" s="192"/>
      <c r="C3756" s="9"/>
      <c r="D3756" s="169"/>
      <c r="E3756" s="170"/>
      <c r="F3756" s="171"/>
    </row>
    <row r="3757" spans="1:7">
      <c r="A3757" s="168"/>
      <c r="B3757" s="192"/>
      <c r="C3757" s="9"/>
      <c r="D3757" s="169"/>
      <c r="E3757" s="170"/>
      <c r="F3757" s="168"/>
    </row>
    <row r="3758" spans="1:7">
      <c r="A3758" s="168"/>
      <c r="B3758" s="192"/>
      <c r="C3758" s="9"/>
      <c r="D3758" s="169"/>
      <c r="E3758" s="170"/>
      <c r="F3758" s="171"/>
    </row>
    <row r="3759" spans="1:7">
      <c r="A3759" s="168"/>
      <c r="B3759" s="192"/>
      <c r="C3759" s="9"/>
      <c r="D3759" s="169"/>
      <c r="E3759" s="170"/>
      <c r="F3759" s="171"/>
    </row>
    <row r="3760" spans="1:7">
      <c r="A3760" s="168"/>
      <c r="B3760" s="192"/>
      <c r="C3760" s="9"/>
      <c r="D3760" s="169"/>
      <c r="E3760" s="170"/>
      <c r="F3760" s="171"/>
    </row>
    <row r="3761" spans="1:6">
      <c r="A3761" s="168"/>
      <c r="B3761" s="192"/>
      <c r="C3761" s="9"/>
      <c r="D3761" s="169"/>
      <c r="E3761" s="170"/>
      <c r="F3761" s="171"/>
    </row>
    <row r="3762" spans="1:6">
      <c r="A3762" s="168"/>
      <c r="B3762" s="192"/>
      <c r="C3762" s="9"/>
      <c r="D3762" s="169"/>
      <c r="E3762" s="170"/>
      <c r="F3762" s="171"/>
    </row>
    <row r="3763" spans="1:6">
      <c r="A3763" s="168"/>
      <c r="B3763" s="192"/>
      <c r="C3763" s="9"/>
      <c r="D3763" s="169"/>
      <c r="E3763" s="170"/>
      <c r="F3763" s="171"/>
    </row>
    <row r="3764" spans="1:6">
      <c r="A3764" s="168"/>
      <c r="B3764" s="192"/>
      <c r="C3764" s="9"/>
      <c r="D3764" s="169"/>
      <c r="E3764" s="170"/>
      <c r="F3764" s="171"/>
    </row>
    <row r="3765" spans="1:6">
      <c r="A3765" s="168"/>
      <c r="B3765" s="192"/>
      <c r="C3765" s="9"/>
      <c r="D3765" s="169"/>
      <c r="E3765" s="170"/>
      <c r="F3765" s="168"/>
    </row>
    <row r="3766" spans="1:6">
      <c r="A3766" s="168"/>
      <c r="B3766" s="192"/>
      <c r="C3766" s="9"/>
      <c r="D3766" s="169"/>
      <c r="E3766" s="170"/>
      <c r="F3766" s="168"/>
    </row>
    <row r="3767" spans="1:6">
      <c r="A3767" s="168"/>
      <c r="B3767" s="192"/>
      <c r="C3767" s="9"/>
      <c r="D3767" s="169"/>
      <c r="E3767" s="170"/>
      <c r="F3767" s="168"/>
    </row>
    <row r="3768" spans="1:6">
      <c r="A3768" s="168"/>
      <c r="B3768" s="192"/>
      <c r="C3768" s="9"/>
      <c r="D3768" s="169"/>
      <c r="E3768" s="170"/>
      <c r="F3768" s="168"/>
    </row>
    <row r="3769" spans="1:6">
      <c r="A3769" s="168"/>
      <c r="B3769" s="192"/>
      <c r="C3769" s="9"/>
      <c r="D3769" s="169"/>
      <c r="E3769" s="170"/>
      <c r="F3769" s="168"/>
    </row>
    <row r="3770" spans="1:6">
      <c r="A3770" s="168"/>
      <c r="B3770" s="192"/>
      <c r="C3770" s="9"/>
      <c r="D3770" s="169"/>
      <c r="E3770" s="170"/>
      <c r="F3770" s="168"/>
    </row>
    <row r="3771" spans="1:6">
      <c r="A3771" s="168"/>
      <c r="B3771" s="192"/>
      <c r="C3771" s="9"/>
      <c r="D3771" s="169"/>
      <c r="E3771" s="170"/>
      <c r="F3771" s="168"/>
    </row>
    <row r="3772" spans="1:6">
      <c r="A3772" s="168"/>
      <c r="B3772" s="192"/>
      <c r="C3772" s="9"/>
      <c r="D3772" s="169"/>
      <c r="E3772" s="170"/>
      <c r="F3772" s="168"/>
    </row>
    <row r="3773" spans="1:6">
      <c r="A3773" s="168"/>
      <c r="B3773" s="192"/>
      <c r="C3773" s="9"/>
      <c r="D3773" s="169"/>
      <c r="E3773" s="170"/>
      <c r="F3773" s="171"/>
    </row>
    <row r="3774" spans="1:6">
      <c r="A3774" s="168"/>
      <c r="B3774" s="192"/>
      <c r="C3774" s="9"/>
      <c r="D3774" s="169"/>
      <c r="E3774" s="170"/>
      <c r="F3774" s="168"/>
    </row>
    <row r="3775" spans="1:6">
      <c r="A3775" s="168"/>
      <c r="B3775" s="192"/>
      <c r="C3775" s="9"/>
      <c r="D3775" s="169"/>
      <c r="E3775" s="170"/>
      <c r="F3775" s="168"/>
    </row>
    <row r="3776" spans="1:6">
      <c r="A3776" s="168"/>
      <c r="B3776" s="192"/>
      <c r="C3776" s="9"/>
      <c r="D3776" s="169"/>
      <c r="E3776" s="170"/>
      <c r="F3776" s="168"/>
    </row>
    <row r="3777" spans="1:7">
      <c r="A3777" s="168"/>
      <c r="B3777" s="192"/>
      <c r="C3777" s="9"/>
      <c r="D3777" s="169"/>
      <c r="E3777" s="170"/>
      <c r="F3777" s="168"/>
    </row>
    <row r="3778" spans="1:7">
      <c r="A3778" s="168"/>
      <c r="B3778" s="192"/>
      <c r="C3778" s="9"/>
      <c r="D3778" s="169"/>
      <c r="E3778" s="170"/>
      <c r="F3778" s="168"/>
    </row>
    <row r="3779" spans="1:7">
      <c r="A3779" s="168"/>
      <c r="B3779" s="192"/>
      <c r="C3779" s="9"/>
      <c r="D3779" s="169"/>
      <c r="E3779" s="170"/>
      <c r="F3779" s="171"/>
    </row>
    <row r="3780" spans="1:7">
      <c r="A3780" s="168"/>
      <c r="B3780" s="192"/>
      <c r="C3780" s="9"/>
      <c r="D3780" s="169"/>
      <c r="E3780" s="170"/>
      <c r="F3780" s="168"/>
      <c r="G3780" s="173"/>
    </row>
    <row r="3781" spans="1:7">
      <c r="A3781" s="168"/>
      <c r="B3781" s="192"/>
      <c r="C3781" s="9"/>
      <c r="D3781" s="169"/>
      <c r="E3781" s="170"/>
      <c r="F3781" s="168"/>
    </row>
    <row r="3782" spans="1:7">
      <c r="A3782" s="168"/>
      <c r="B3782" s="192"/>
      <c r="C3782" s="9"/>
      <c r="D3782" s="169"/>
      <c r="E3782" s="170"/>
      <c r="F3782" s="168"/>
    </row>
    <row r="3783" spans="1:7">
      <c r="A3783" s="168"/>
      <c r="B3783" s="192"/>
      <c r="C3783" s="9"/>
      <c r="D3783" s="169"/>
      <c r="E3783" s="170"/>
      <c r="F3783" s="168"/>
    </row>
    <row r="3784" spans="1:7">
      <c r="A3784" s="168"/>
      <c r="B3784" s="192"/>
      <c r="C3784" s="9"/>
      <c r="D3784" s="169"/>
      <c r="E3784" s="170"/>
      <c r="F3784" s="168"/>
    </row>
    <row r="3785" spans="1:7">
      <c r="A3785" s="168"/>
      <c r="B3785" s="192"/>
      <c r="C3785" s="9"/>
      <c r="D3785" s="169"/>
      <c r="E3785" s="170"/>
      <c r="F3785" s="171"/>
    </row>
    <row r="3786" spans="1:7">
      <c r="A3786" s="168"/>
      <c r="B3786" s="192"/>
      <c r="C3786" s="9"/>
      <c r="D3786" s="169"/>
      <c r="E3786" s="170"/>
      <c r="F3786" s="171"/>
    </row>
    <row r="3787" spans="1:7">
      <c r="A3787" s="168"/>
      <c r="B3787" s="192"/>
      <c r="C3787" s="9"/>
      <c r="D3787" s="169"/>
      <c r="E3787" s="170"/>
      <c r="F3787" s="168"/>
    </row>
    <row r="3788" spans="1:7">
      <c r="A3788" s="168"/>
      <c r="B3788" s="192"/>
      <c r="C3788" s="9"/>
      <c r="D3788" s="169"/>
      <c r="E3788" s="170"/>
      <c r="F3788" s="168"/>
    </row>
    <row r="3789" spans="1:7">
      <c r="A3789" s="168"/>
      <c r="B3789" s="192"/>
      <c r="C3789" s="9"/>
      <c r="D3789" s="169"/>
      <c r="E3789" s="170"/>
      <c r="F3789" s="171"/>
    </row>
    <row r="3790" spans="1:7">
      <c r="A3790" s="168"/>
      <c r="B3790" s="192"/>
      <c r="C3790" s="9"/>
      <c r="D3790" s="169"/>
      <c r="E3790" s="170"/>
      <c r="F3790" s="171"/>
    </row>
    <row r="3791" spans="1:7">
      <c r="A3791" s="168"/>
      <c r="B3791" s="192"/>
      <c r="C3791" s="9"/>
      <c r="D3791" s="169"/>
      <c r="E3791" s="170"/>
      <c r="F3791" s="168"/>
    </row>
    <row r="3792" spans="1:7">
      <c r="A3792" s="168"/>
      <c r="B3792" s="192"/>
      <c r="C3792" s="9"/>
      <c r="D3792" s="169"/>
      <c r="E3792" s="170"/>
      <c r="F3792" s="168"/>
    </row>
    <row r="3793" spans="1:7">
      <c r="A3793" s="168"/>
      <c r="B3793" s="192"/>
      <c r="C3793" s="9"/>
      <c r="D3793" s="169"/>
      <c r="E3793" s="170"/>
      <c r="F3793" s="168"/>
    </row>
    <row r="3794" spans="1:7">
      <c r="A3794" s="168"/>
      <c r="B3794" s="192"/>
      <c r="C3794" s="9"/>
      <c r="D3794" s="169"/>
      <c r="E3794" s="170"/>
      <c r="F3794" s="168"/>
    </row>
    <row r="3795" spans="1:7">
      <c r="A3795" s="168"/>
      <c r="B3795" s="192"/>
      <c r="C3795" s="9"/>
      <c r="D3795" s="169"/>
      <c r="E3795" s="170"/>
      <c r="F3795" s="168"/>
    </row>
    <row r="3796" spans="1:7">
      <c r="A3796" s="168"/>
      <c r="B3796" s="192"/>
      <c r="C3796" s="9"/>
      <c r="D3796" s="169"/>
      <c r="E3796" s="170"/>
      <c r="F3796" s="168"/>
    </row>
    <row r="3797" spans="1:7">
      <c r="A3797" s="168"/>
      <c r="B3797" s="192"/>
      <c r="C3797" s="9"/>
      <c r="D3797" s="169"/>
      <c r="E3797" s="170"/>
      <c r="F3797" s="168"/>
    </row>
    <row r="3798" spans="1:7">
      <c r="A3798" s="168"/>
      <c r="B3798" s="192"/>
      <c r="C3798" s="9"/>
      <c r="D3798" s="169"/>
      <c r="E3798" s="170"/>
      <c r="F3798" s="168"/>
    </row>
    <row r="3799" spans="1:7">
      <c r="A3799" s="168"/>
      <c r="B3799" s="192"/>
      <c r="C3799" s="9"/>
      <c r="D3799" s="169"/>
      <c r="E3799" s="170"/>
      <c r="F3799" s="168"/>
    </row>
    <row r="3800" spans="1:7">
      <c r="A3800" s="168"/>
      <c r="B3800" s="192"/>
      <c r="C3800" s="9"/>
      <c r="D3800" s="169"/>
      <c r="E3800" s="170"/>
      <c r="F3800" s="168"/>
    </row>
    <row r="3801" spans="1:7">
      <c r="A3801" s="168"/>
      <c r="B3801" s="192"/>
      <c r="C3801" s="9"/>
      <c r="D3801" s="169"/>
      <c r="E3801" s="170"/>
      <c r="F3801" s="168"/>
    </row>
    <row r="3802" spans="1:7">
      <c r="A3802" s="168"/>
      <c r="B3802" s="192"/>
      <c r="C3802" s="9"/>
      <c r="D3802" s="169"/>
      <c r="E3802" s="170"/>
      <c r="F3802" s="168"/>
    </row>
    <row r="3803" spans="1:7">
      <c r="A3803" s="168"/>
      <c r="B3803" s="192"/>
      <c r="C3803" s="9"/>
      <c r="D3803" s="169"/>
      <c r="E3803" s="170"/>
      <c r="F3803" s="168"/>
    </row>
    <row r="3804" spans="1:7">
      <c r="A3804" s="168"/>
      <c r="B3804" s="192"/>
      <c r="C3804" s="9"/>
      <c r="D3804" s="169"/>
      <c r="E3804" s="170"/>
      <c r="F3804" s="168"/>
    </row>
    <row r="3805" spans="1:7">
      <c r="A3805" s="168"/>
      <c r="B3805" s="192"/>
      <c r="C3805" s="9"/>
      <c r="D3805" s="169"/>
      <c r="E3805" s="170"/>
      <c r="F3805" s="171"/>
      <c r="G3805" s="172"/>
    </row>
    <row r="3806" spans="1:7">
      <c r="A3806" s="168"/>
      <c r="B3806" s="192"/>
      <c r="C3806" s="9"/>
      <c r="D3806" s="169"/>
      <c r="E3806" s="170"/>
      <c r="F3806" s="168"/>
    </row>
    <row r="3807" spans="1:7">
      <c r="A3807" s="168"/>
      <c r="B3807" s="192"/>
      <c r="C3807" s="9"/>
      <c r="D3807" s="169"/>
      <c r="E3807" s="170"/>
      <c r="F3807" s="171"/>
    </row>
    <row r="3808" spans="1:7">
      <c r="A3808" s="168"/>
      <c r="B3808" s="192"/>
      <c r="C3808" s="9"/>
      <c r="D3808" s="169"/>
      <c r="E3808" s="170"/>
      <c r="F3808" s="168"/>
    </row>
    <row r="3809" spans="1:7">
      <c r="A3809" s="168"/>
      <c r="B3809" s="192"/>
      <c r="C3809" s="9"/>
      <c r="D3809" s="169"/>
      <c r="E3809" s="170"/>
      <c r="F3809" s="171"/>
    </row>
    <row r="3810" spans="1:7">
      <c r="A3810" s="168"/>
      <c r="B3810" s="192"/>
      <c r="C3810" s="9"/>
      <c r="D3810" s="169"/>
      <c r="E3810" s="170"/>
      <c r="F3810" s="171"/>
    </row>
    <row r="3811" spans="1:7">
      <c r="A3811" s="168"/>
      <c r="B3811" s="192"/>
      <c r="C3811" s="9"/>
      <c r="D3811" s="169"/>
      <c r="E3811" s="170"/>
      <c r="F3811" s="171"/>
    </row>
    <row r="3812" spans="1:7">
      <c r="A3812" s="168"/>
      <c r="B3812" s="192"/>
      <c r="C3812" s="9"/>
      <c r="D3812" s="169"/>
      <c r="E3812" s="170"/>
      <c r="F3812" s="171"/>
    </row>
    <row r="3813" spans="1:7">
      <c r="A3813" s="168"/>
      <c r="B3813" s="192"/>
      <c r="C3813" s="9"/>
      <c r="D3813" s="169"/>
      <c r="E3813" s="170"/>
      <c r="F3813" s="171"/>
    </row>
    <row r="3814" spans="1:7">
      <c r="A3814" s="168"/>
      <c r="B3814" s="192"/>
      <c r="C3814" s="9"/>
      <c r="D3814" s="169"/>
      <c r="E3814" s="170"/>
      <c r="F3814" s="168"/>
    </row>
    <row r="3815" spans="1:7">
      <c r="A3815" s="168"/>
      <c r="B3815" s="192"/>
      <c r="C3815" s="9"/>
      <c r="D3815" s="169"/>
      <c r="E3815" s="170"/>
      <c r="F3815" s="168"/>
    </row>
    <row r="3816" spans="1:7" ht="15.75" customHeight="1">
      <c r="A3816" s="168"/>
      <c r="B3816" s="192"/>
      <c r="C3816" s="9"/>
      <c r="D3816" s="169"/>
      <c r="E3816" s="170"/>
      <c r="F3816" s="168"/>
    </row>
    <row r="3817" spans="1:7">
      <c r="A3817" s="168"/>
      <c r="B3817" s="192"/>
      <c r="C3817" s="9"/>
      <c r="D3817" s="169"/>
      <c r="E3817" s="170"/>
      <c r="F3817" s="168"/>
    </row>
    <row r="3818" spans="1:7">
      <c r="A3818" s="168"/>
      <c r="B3818" s="192"/>
      <c r="C3818" s="9"/>
      <c r="D3818" s="169"/>
      <c r="E3818" s="170"/>
      <c r="F3818" s="168"/>
    </row>
    <row r="3819" spans="1:7">
      <c r="A3819" s="168"/>
      <c r="B3819" s="192"/>
      <c r="C3819" s="9"/>
      <c r="D3819" s="169"/>
      <c r="E3819" s="170"/>
      <c r="F3819" s="171"/>
    </row>
    <row r="3820" spans="1:7">
      <c r="A3820" s="168"/>
      <c r="B3820" s="192"/>
      <c r="C3820" s="9"/>
      <c r="D3820" s="169"/>
      <c r="E3820" s="170"/>
      <c r="F3820" s="168"/>
    </row>
    <row r="3821" spans="1:7">
      <c r="A3821" s="168"/>
      <c r="B3821" s="192"/>
      <c r="C3821" s="9"/>
      <c r="D3821" s="169"/>
      <c r="E3821" s="170"/>
      <c r="F3821" s="168"/>
    </row>
    <row r="3822" spans="1:7">
      <c r="A3822" s="168"/>
      <c r="B3822" s="192"/>
      <c r="C3822" s="9"/>
      <c r="D3822" s="169"/>
      <c r="E3822" s="170"/>
      <c r="F3822" s="171"/>
      <c r="G3822" s="172"/>
    </row>
    <row r="3823" spans="1:7">
      <c r="A3823" s="168"/>
      <c r="B3823" s="192"/>
      <c r="C3823" s="9"/>
      <c r="D3823" s="169"/>
      <c r="E3823" s="170"/>
      <c r="F3823" s="171"/>
    </row>
    <row r="3824" spans="1:7">
      <c r="A3824" s="168"/>
      <c r="B3824" s="192"/>
      <c r="C3824" s="9"/>
      <c r="D3824" s="169"/>
      <c r="E3824" s="170"/>
      <c r="F3824" s="168"/>
    </row>
    <row r="3825" spans="1:7">
      <c r="A3825" s="168"/>
      <c r="B3825" s="192"/>
      <c r="C3825" s="9"/>
      <c r="D3825" s="169"/>
      <c r="E3825" s="170"/>
      <c r="F3825" s="171"/>
    </row>
    <row r="3826" spans="1:7">
      <c r="A3826" s="168"/>
      <c r="B3826" s="192"/>
      <c r="C3826" s="9"/>
      <c r="D3826" s="169"/>
      <c r="E3826" s="170"/>
      <c r="F3826" s="171"/>
    </row>
    <row r="3827" spans="1:7">
      <c r="A3827" s="168"/>
      <c r="B3827" s="192"/>
      <c r="C3827" s="9"/>
      <c r="D3827" s="169"/>
      <c r="E3827" s="170"/>
      <c r="F3827" s="171"/>
    </row>
    <row r="3828" spans="1:7">
      <c r="A3828" s="168"/>
      <c r="B3828" s="192"/>
      <c r="C3828" s="9"/>
      <c r="D3828" s="169"/>
      <c r="E3828" s="170"/>
      <c r="F3828" s="171"/>
    </row>
    <row r="3829" spans="1:7">
      <c r="A3829" s="168"/>
      <c r="B3829" s="192"/>
      <c r="C3829" s="9"/>
      <c r="D3829" s="169"/>
      <c r="E3829" s="170"/>
      <c r="F3829" s="171"/>
    </row>
    <row r="3830" spans="1:7">
      <c r="A3830" s="168"/>
      <c r="B3830" s="192"/>
      <c r="C3830" s="9"/>
      <c r="D3830" s="169"/>
      <c r="E3830" s="170"/>
      <c r="F3830" s="171"/>
    </row>
    <row r="3831" spans="1:7">
      <c r="A3831" s="168"/>
      <c r="B3831" s="192"/>
      <c r="C3831" s="9"/>
      <c r="D3831" s="169"/>
      <c r="E3831" s="170"/>
      <c r="F3831" s="171"/>
      <c r="G3831" s="172"/>
    </row>
    <row r="3832" spans="1:7">
      <c r="A3832" s="168"/>
      <c r="B3832" s="192"/>
      <c r="C3832" s="9"/>
      <c r="D3832" s="169"/>
      <c r="E3832" s="170"/>
      <c r="F3832" s="171"/>
    </row>
    <row r="3833" spans="1:7">
      <c r="A3833" s="168"/>
      <c r="B3833" s="192"/>
      <c r="C3833" s="9"/>
      <c r="D3833" s="169"/>
      <c r="E3833" s="170"/>
      <c r="F3833" s="168"/>
    </row>
    <row r="3834" spans="1:7">
      <c r="A3834" s="168"/>
      <c r="B3834" s="192"/>
      <c r="C3834" s="9"/>
      <c r="D3834" s="169"/>
      <c r="E3834" s="170"/>
      <c r="F3834" s="168"/>
    </row>
    <row r="3835" spans="1:7" ht="15" customHeight="1">
      <c r="A3835" s="168"/>
      <c r="B3835" s="192"/>
      <c r="C3835" s="9"/>
      <c r="D3835" s="169"/>
      <c r="E3835" s="170"/>
      <c r="F3835" s="171"/>
    </row>
    <row r="3836" spans="1:7">
      <c r="A3836" s="168"/>
      <c r="B3836" s="192"/>
      <c r="C3836" s="9"/>
      <c r="D3836" s="169"/>
      <c r="E3836" s="170"/>
      <c r="F3836" s="168"/>
    </row>
    <row r="3837" spans="1:7">
      <c r="A3837" s="168"/>
      <c r="B3837" s="192"/>
      <c r="C3837" s="9"/>
      <c r="D3837" s="169"/>
      <c r="E3837" s="170"/>
      <c r="F3837" s="171"/>
    </row>
    <row r="3838" spans="1:7">
      <c r="A3838" s="168"/>
      <c r="B3838" s="192"/>
      <c r="C3838" s="9"/>
      <c r="D3838" s="169"/>
      <c r="E3838" s="170"/>
      <c r="F3838" s="168"/>
      <c r="G3838" s="172"/>
    </row>
    <row r="3839" spans="1:7">
      <c r="A3839" s="168"/>
      <c r="B3839" s="192"/>
      <c r="C3839" s="9"/>
      <c r="D3839" s="169"/>
      <c r="E3839" s="170"/>
      <c r="F3839" s="168"/>
    </row>
    <row r="3840" spans="1:7">
      <c r="A3840" s="168"/>
      <c r="B3840" s="192"/>
      <c r="C3840" s="9"/>
      <c r="D3840" s="169"/>
      <c r="E3840" s="170"/>
      <c r="F3840" s="168"/>
    </row>
    <row r="3841" spans="1:6">
      <c r="A3841" s="168"/>
      <c r="B3841" s="192"/>
      <c r="C3841" s="9"/>
      <c r="D3841" s="169"/>
      <c r="E3841" s="170"/>
      <c r="F3841" s="168"/>
    </row>
    <row r="3842" spans="1:6">
      <c r="A3842" s="168"/>
      <c r="B3842" s="192"/>
      <c r="C3842" s="9"/>
      <c r="D3842" s="169"/>
      <c r="E3842" s="170"/>
      <c r="F3842" s="168"/>
    </row>
    <row r="3843" spans="1:6">
      <c r="A3843" s="168"/>
      <c r="B3843" s="192"/>
      <c r="C3843" s="9"/>
      <c r="D3843" s="169"/>
      <c r="E3843" s="170"/>
      <c r="F3843" s="168"/>
    </row>
    <row r="3844" spans="1:6">
      <c r="A3844" s="168"/>
      <c r="B3844" s="192"/>
      <c r="C3844" s="9"/>
      <c r="D3844" s="169"/>
      <c r="E3844" s="170"/>
      <c r="F3844" s="168"/>
    </row>
    <row r="3845" spans="1:6">
      <c r="A3845" s="168"/>
      <c r="B3845" s="192"/>
      <c r="C3845" s="9"/>
      <c r="D3845" s="169"/>
      <c r="E3845" s="170"/>
      <c r="F3845" s="168"/>
    </row>
    <row r="3846" spans="1:6">
      <c r="A3846" s="168"/>
      <c r="B3846" s="192"/>
      <c r="C3846" s="9"/>
      <c r="D3846" s="169"/>
      <c r="E3846" s="170"/>
      <c r="F3846" s="168"/>
    </row>
    <row r="3847" spans="1:6">
      <c r="A3847" s="168"/>
      <c r="B3847" s="192"/>
      <c r="C3847" s="9"/>
      <c r="D3847" s="169"/>
      <c r="E3847" s="170"/>
      <c r="F3847" s="168"/>
    </row>
    <row r="3848" spans="1:6">
      <c r="A3848" s="168"/>
      <c r="B3848" s="192"/>
      <c r="C3848" s="9"/>
      <c r="D3848" s="169"/>
      <c r="E3848" s="170"/>
      <c r="F3848" s="171"/>
    </row>
    <row r="3849" spans="1:6">
      <c r="A3849" s="168"/>
      <c r="B3849" s="192"/>
      <c r="C3849" s="9"/>
      <c r="D3849" s="169"/>
      <c r="E3849" s="170"/>
      <c r="F3849" s="171"/>
    </row>
    <row r="3850" spans="1:6">
      <c r="A3850" s="168"/>
      <c r="B3850" s="192"/>
      <c r="C3850" s="9"/>
      <c r="D3850" s="169"/>
      <c r="E3850" s="170"/>
      <c r="F3850" s="168"/>
    </row>
    <row r="3851" spans="1:6">
      <c r="A3851" s="168"/>
      <c r="B3851" s="192"/>
      <c r="C3851" s="9"/>
      <c r="D3851" s="169"/>
      <c r="E3851" s="170"/>
      <c r="F3851" s="168"/>
    </row>
    <row r="3852" spans="1:6">
      <c r="A3852" s="168"/>
      <c r="B3852" s="192"/>
      <c r="C3852" s="9"/>
      <c r="D3852" s="169"/>
      <c r="E3852" s="170"/>
      <c r="F3852" s="168"/>
    </row>
    <row r="3853" spans="1:6">
      <c r="A3853" s="168"/>
      <c r="B3853" s="192"/>
      <c r="C3853" s="9"/>
      <c r="D3853" s="169"/>
      <c r="E3853" s="170"/>
      <c r="F3853" s="168"/>
    </row>
    <row r="3854" spans="1:6">
      <c r="A3854" s="168"/>
      <c r="B3854" s="192"/>
      <c r="C3854" s="9"/>
      <c r="D3854" s="169"/>
      <c r="E3854" s="170"/>
      <c r="F3854" s="168"/>
    </row>
    <row r="3855" spans="1:6">
      <c r="A3855" s="168"/>
      <c r="B3855" s="192"/>
      <c r="C3855" s="9"/>
      <c r="D3855" s="169"/>
      <c r="E3855" s="170"/>
      <c r="F3855" s="168"/>
    </row>
    <row r="3856" spans="1:6">
      <c r="A3856" s="168"/>
      <c r="B3856" s="192"/>
      <c r="C3856" s="9"/>
      <c r="D3856" s="169"/>
      <c r="E3856" s="170"/>
      <c r="F3856" s="168"/>
    </row>
    <row r="3857" spans="1:6">
      <c r="A3857" s="168"/>
      <c r="B3857" s="192"/>
      <c r="C3857" s="9"/>
      <c r="D3857" s="169"/>
      <c r="E3857" s="170"/>
      <c r="F3857" s="168"/>
    </row>
    <row r="3858" spans="1:6">
      <c r="A3858" s="168"/>
      <c r="B3858" s="192"/>
      <c r="C3858" s="9"/>
      <c r="D3858" s="169"/>
      <c r="E3858" s="170"/>
      <c r="F3858" s="168"/>
    </row>
    <row r="3859" spans="1:6">
      <c r="A3859" s="168"/>
      <c r="B3859" s="192"/>
      <c r="C3859" s="9"/>
      <c r="D3859" s="169"/>
      <c r="E3859" s="170"/>
      <c r="F3859" s="171"/>
    </row>
    <row r="3860" spans="1:6">
      <c r="A3860" s="168"/>
      <c r="B3860" s="192"/>
      <c r="C3860" s="9"/>
      <c r="D3860" s="169"/>
      <c r="E3860" s="170"/>
      <c r="F3860" s="168"/>
    </row>
    <row r="3861" spans="1:6">
      <c r="A3861" s="168"/>
      <c r="B3861" s="192"/>
      <c r="C3861" s="9"/>
      <c r="D3861" s="169"/>
      <c r="E3861" s="170"/>
      <c r="F3861" s="168"/>
    </row>
    <row r="3862" spans="1:6">
      <c r="A3862" s="168"/>
      <c r="B3862" s="192"/>
      <c r="C3862" s="9"/>
      <c r="D3862" s="169"/>
      <c r="E3862" s="170"/>
      <c r="F3862" s="168"/>
    </row>
    <row r="3863" spans="1:6">
      <c r="A3863" s="168"/>
      <c r="B3863" s="192"/>
      <c r="C3863" s="9"/>
      <c r="D3863" s="169"/>
      <c r="E3863" s="170"/>
      <c r="F3863" s="168"/>
    </row>
    <row r="3864" spans="1:6">
      <c r="A3864" s="168"/>
      <c r="B3864" s="192"/>
      <c r="C3864" s="9"/>
      <c r="D3864" s="169"/>
      <c r="E3864" s="170"/>
      <c r="F3864" s="168"/>
    </row>
    <row r="3865" spans="1:6">
      <c r="A3865" s="168"/>
      <c r="B3865" s="192"/>
      <c r="C3865" s="9"/>
      <c r="D3865" s="169"/>
      <c r="E3865" s="170"/>
      <c r="F3865" s="171"/>
    </row>
    <row r="3866" spans="1:6">
      <c r="A3866" s="168"/>
      <c r="B3866" s="192"/>
      <c r="C3866" s="9"/>
      <c r="D3866" s="169"/>
      <c r="E3866" s="170"/>
      <c r="F3866" s="168"/>
    </row>
    <row r="3867" spans="1:6">
      <c r="A3867" s="168"/>
      <c r="B3867" s="192"/>
      <c r="C3867" s="9"/>
      <c r="D3867" s="169"/>
      <c r="E3867" s="170"/>
      <c r="F3867" s="168"/>
    </row>
    <row r="3868" spans="1:6">
      <c r="A3868" s="168"/>
      <c r="B3868" s="192"/>
      <c r="C3868" s="9"/>
      <c r="D3868" s="169"/>
      <c r="E3868" s="170"/>
      <c r="F3868" s="168"/>
    </row>
    <row r="3869" spans="1:6">
      <c r="A3869" s="168"/>
      <c r="B3869" s="192"/>
      <c r="C3869" s="9"/>
      <c r="D3869" s="169"/>
      <c r="E3869" s="170"/>
      <c r="F3869" s="168"/>
    </row>
    <row r="3870" spans="1:6">
      <c r="A3870" s="168"/>
      <c r="B3870" s="192"/>
      <c r="C3870" s="9"/>
      <c r="D3870" s="169"/>
      <c r="E3870" s="170"/>
      <c r="F3870" s="168"/>
    </row>
    <row r="3871" spans="1:6">
      <c r="A3871" s="168"/>
      <c r="B3871" s="192"/>
      <c r="C3871" s="9"/>
      <c r="D3871" s="169"/>
      <c r="E3871" s="170"/>
      <c r="F3871" s="171"/>
    </row>
    <row r="3872" spans="1:6">
      <c r="A3872" s="168"/>
      <c r="B3872" s="192"/>
      <c r="C3872" s="9"/>
      <c r="D3872" s="169"/>
      <c r="E3872" s="170"/>
      <c r="F3872" s="168"/>
    </row>
    <row r="3873" spans="1:7">
      <c r="A3873" s="168"/>
      <c r="B3873" s="192"/>
      <c r="C3873" s="9"/>
      <c r="D3873" s="169"/>
      <c r="E3873" s="170"/>
      <c r="F3873" s="168"/>
    </row>
    <row r="3874" spans="1:7">
      <c r="A3874" s="168"/>
      <c r="B3874" s="192"/>
      <c r="C3874" s="9"/>
      <c r="D3874" s="169"/>
      <c r="E3874" s="170"/>
      <c r="F3874" s="168"/>
    </row>
    <row r="3875" spans="1:7">
      <c r="A3875" s="168"/>
      <c r="B3875" s="192"/>
      <c r="C3875" s="9"/>
      <c r="D3875" s="169"/>
      <c r="E3875" s="170"/>
      <c r="F3875" s="171"/>
      <c r="G3875" s="172"/>
    </row>
    <row r="3876" spans="1:7">
      <c r="A3876" s="168"/>
      <c r="B3876" s="192"/>
      <c r="C3876" s="9"/>
      <c r="D3876" s="169"/>
      <c r="E3876" s="170"/>
      <c r="F3876" s="168"/>
    </row>
    <row r="3877" spans="1:7">
      <c r="A3877" s="168"/>
      <c r="B3877" s="192"/>
      <c r="C3877" s="9"/>
      <c r="D3877" s="169"/>
      <c r="E3877" s="170"/>
      <c r="F3877" s="168"/>
    </row>
    <row r="3878" spans="1:7">
      <c r="A3878" s="168"/>
      <c r="B3878" s="192"/>
      <c r="C3878" s="9"/>
      <c r="D3878" s="169"/>
      <c r="E3878" s="170"/>
      <c r="F3878" s="171"/>
    </row>
    <row r="3879" spans="1:7">
      <c r="A3879" s="168"/>
      <c r="B3879" s="192"/>
      <c r="C3879" s="9"/>
      <c r="D3879" s="169"/>
      <c r="E3879" s="170"/>
      <c r="F3879" s="168"/>
    </row>
    <row r="3880" spans="1:7">
      <c r="A3880" s="168"/>
      <c r="B3880" s="192"/>
      <c r="C3880" s="9"/>
      <c r="D3880" s="169"/>
      <c r="E3880" s="170"/>
      <c r="F3880" s="168"/>
    </row>
    <row r="3881" spans="1:7">
      <c r="A3881" s="168"/>
      <c r="B3881" s="192"/>
      <c r="C3881" s="9"/>
      <c r="D3881" s="169"/>
      <c r="E3881" s="170"/>
      <c r="F3881" s="171"/>
    </row>
    <row r="3882" spans="1:7">
      <c r="A3882" s="168"/>
      <c r="B3882" s="192"/>
      <c r="C3882" s="9"/>
      <c r="D3882" s="169"/>
      <c r="E3882" s="170"/>
      <c r="F3882" s="168"/>
    </row>
    <row r="3883" spans="1:7">
      <c r="A3883" s="168"/>
      <c r="B3883" s="192"/>
      <c r="C3883" s="9"/>
      <c r="D3883" s="169"/>
      <c r="E3883" s="170"/>
      <c r="F3883" s="171"/>
    </row>
    <row r="3884" spans="1:7">
      <c r="A3884" s="168"/>
      <c r="B3884" s="192"/>
      <c r="C3884" s="9"/>
      <c r="D3884" s="169"/>
      <c r="E3884" s="170"/>
      <c r="F3884" s="171"/>
    </row>
    <row r="3885" spans="1:7">
      <c r="A3885" s="168"/>
      <c r="B3885" s="192"/>
      <c r="C3885" s="9"/>
      <c r="D3885" s="169"/>
      <c r="E3885" s="170"/>
      <c r="F3885" s="171"/>
    </row>
    <row r="3886" spans="1:7">
      <c r="A3886" s="168"/>
      <c r="B3886" s="192"/>
      <c r="C3886" s="9"/>
      <c r="D3886" s="169"/>
      <c r="E3886" s="174"/>
      <c r="F3886" s="171"/>
    </row>
    <row r="3887" spans="1:7">
      <c r="A3887" s="168"/>
      <c r="B3887" s="192"/>
      <c r="C3887" s="9"/>
      <c r="D3887" s="169"/>
      <c r="E3887" s="170"/>
      <c r="F3887" s="168"/>
    </row>
    <row r="3888" spans="1:7">
      <c r="A3888" s="168"/>
      <c r="B3888" s="192"/>
      <c r="C3888" s="9"/>
      <c r="D3888" s="169"/>
      <c r="E3888" s="170"/>
      <c r="F3888" s="171"/>
    </row>
    <row r="3889" spans="1:7">
      <c r="A3889" s="168"/>
      <c r="B3889" s="192"/>
      <c r="C3889" s="9"/>
      <c r="D3889" s="169"/>
      <c r="E3889" s="170"/>
      <c r="F3889" s="171"/>
    </row>
    <row r="3890" spans="1:7">
      <c r="A3890" s="168"/>
      <c r="B3890" s="192"/>
      <c r="C3890" s="9"/>
      <c r="D3890" s="169"/>
      <c r="E3890" s="170"/>
      <c r="F3890" s="171"/>
    </row>
    <row r="3891" spans="1:7">
      <c r="A3891" s="168"/>
      <c r="B3891" s="192"/>
      <c r="C3891" s="9"/>
      <c r="D3891" s="169"/>
      <c r="E3891" s="170"/>
      <c r="F3891" s="171"/>
    </row>
    <row r="3892" spans="1:7">
      <c r="A3892" s="168"/>
      <c r="B3892" s="192"/>
      <c r="C3892" s="9"/>
      <c r="D3892" s="169"/>
      <c r="E3892" s="170"/>
      <c r="F3892" s="168"/>
    </row>
    <row r="3893" spans="1:7">
      <c r="A3893" s="168"/>
      <c r="B3893" s="192"/>
      <c r="C3893" s="9"/>
      <c r="D3893" s="169"/>
      <c r="E3893" s="170"/>
      <c r="F3893" s="168"/>
    </row>
    <row r="3894" spans="1:7">
      <c r="A3894" s="168"/>
      <c r="B3894" s="192"/>
      <c r="C3894" s="9"/>
      <c r="D3894" s="169"/>
      <c r="E3894" s="170"/>
      <c r="F3894" s="168"/>
    </row>
    <row r="3895" spans="1:7">
      <c r="A3895" s="168"/>
      <c r="B3895" s="192"/>
      <c r="C3895" s="9"/>
      <c r="D3895" s="169"/>
      <c r="E3895" s="170"/>
      <c r="F3895" s="168"/>
    </row>
    <row r="3896" spans="1:7">
      <c r="A3896" s="168"/>
      <c r="B3896" s="192"/>
      <c r="C3896" s="9"/>
      <c r="D3896" s="169"/>
      <c r="E3896" s="170"/>
      <c r="F3896" s="168"/>
    </row>
    <row r="3897" spans="1:7">
      <c r="A3897" s="168"/>
      <c r="B3897" s="192"/>
      <c r="C3897" s="9"/>
      <c r="D3897" s="169"/>
      <c r="E3897" s="170"/>
      <c r="F3897" s="168"/>
    </row>
    <row r="3898" spans="1:7">
      <c r="A3898" s="168"/>
      <c r="B3898" s="192"/>
      <c r="C3898" s="9"/>
      <c r="D3898" s="169"/>
      <c r="E3898" s="170"/>
      <c r="F3898" s="168"/>
    </row>
    <row r="3899" spans="1:7">
      <c r="A3899" s="168"/>
      <c r="B3899" s="192"/>
      <c r="C3899" s="9"/>
      <c r="D3899" s="169"/>
      <c r="E3899" s="170"/>
      <c r="F3899" s="168"/>
    </row>
    <row r="3900" spans="1:7">
      <c r="A3900" s="168"/>
      <c r="B3900" s="192"/>
      <c r="C3900" s="9"/>
      <c r="D3900" s="169"/>
      <c r="E3900" s="170"/>
      <c r="F3900" s="168"/>
    </row>
    <row r="3901" spans="1:7">
      <c r="A3901" s="168"/>
      <c r="B3901" s="192"/>
      <c r="C3901" s="9"/>
      <c r="D3901" s="169"/>
      <c r="E3901" s="170"/>
      <c r="F3901" s="171"/>
    </row>
    <row r="3902" spans="1:7">
      <c r="A3902" s="168"/>
      <c r="B3902" s="192"/>
      <c r="C3902" s="9"/>
      <c r="D3902" s="169"/>
      <c r="E3902" s="170"/>
      <c r="F3902" s="171"/>
    </row>
    <row r="3903" spans="1:7">
      <c r="A3903" s="168"/>
      <c r="B3903" s="192"/>
      <c r="C3903" s="9"/>
      <c r="D3903" s="169"/>
      <c r="E3903" s="170"/>
      <c r="F3903" s="168"/>
      <c r="G3903" s="172"/>
    </row>
    <row r="3904" spans="1:7" ht="15.75" customHeight="1">
      <c r="A3904" s="168"/>
      <c r="B3904" s="192"/>
      <c r="C3904" s="9"/>
      <c r="D3904" s="169"/>
      <c r="E3904" s="170"/>
      <c r="F3904" s="171"/>
    </row>
    <row r="3905" spans="1:6">
      <c r="A3905" s="168"/>
      <c r="B3905" s="192"/>
      <c r="C3905" s="9"/>
      <c r="D3905" s="169"/>
      <c r="E3905" s="170"/>
      <c r="F3905" s="171"/>
    </row>
    <row r="3906" spans="1:6" ht="15" customHeight="1">
      <c r="A3906" s="168"/>
      <c r="B3906" s="192"/>
      <c r="C3906" s="9"/>
      <c r="D3906" s="169"/>
      <c r="E3906" s="170"/>
      <c r="F3906" s="168"/>
    </row>
    <row r="3907" spans="1:6">
      <c r="A3907" s="168"/>
      <c r="B3907" s="192"/>
      <c r="C3907" s="9"/>
      <c r="D3907" s="169"/>
      <c r="E3907" s="170"/>
      <c r="F3907" s="168"/>
    </row>
    <row r="3908" spans="1:6">
      <c r="A3908" s="168"/>
      <c r="B3908" s="192"/>
      <c r="C3908" s="9"/>
      <c r="D3908" s="169"/>
      <c r="E3908" s="170"/>
      <c r="F3908" s="171"/>
    </row>
    <row r="3909" spans="1:6">
      <c r="A3909" s="168"/>
      <c r="B3909" s="192"/>
      <c r="C3909" s="9"/>
      <c r="D3909" s="169"/>
      <c r="E3909" s="170"/>
      <c r="F3909" s="171"/>
    </row>
    <row r="3910" spans="1:6">
      <c r="A3910" s="168"/>
      <c r="B3910" s="192"/>
      <c r="C3910" s="9"/>
      <c r="D3910" s="169"/>
      <c r="E3910" s="170"/>
      <c r="F3910" s="171"/>
    </row>
    <row r="3911" spans="1:6">
      <c r="A3911" s="168"/>
      <c r="B3911" s="192"/>
      <c r="C3911" s="9"/>
      <c r="D3911" s="169"/>
      <c r="E3911" s="170"/>
      <c r="F3911" s="171"/>
    </row>
    <row r="3912" spans="1:6">
      <c r="A3912" s="168"/>
      <c r="B3912" s="192"/>
      <c r="C3912" s="9"/>
      <c r="D3912" s="169"/>
      <c r="E3912" s="170"/>
      <c r="F3912" s="168"/>
    </row>
    <row r="3913" spans="1:6">
      <c r="A3913" s="168"/>
      <c r="B3913" s="192"/>
      <c r="C3913" s="9"/>
      <c r="D3913" s="169"/>
      <c r="E3913" s="170"/>
      <c r="F3913" s="171"/>
    </row>
    <row r="3914" spans="1:6">
      <c r="A3914" s="168"/>
      <c r="B3914" s="192"/>
      <c r="C3914" s="9"/>
      <c r="D3914" s="169"/>
      <c r="E3914" s="170"/>
      <c r="F3914" s="171"/>
    </row>
    <row r="3915" spans="1:6">
      <c r="A3915" s="168"/>
      <c r="B3915" s="192"/>
      <c r="C3915" s="9"/>
      <c r="D3915" s="169"/>
      <c r="E3915" s="170"/>
      <c r="F3915" s="168"/>
    </row>
    <row r="3916" spans="1:6">
      <c r="A3916" s="168"/>
      <c r="B3916" s="192"/>
      <c r="C3916" s="9"/>
      <c r="D3916" s="169"/>
      <c r="E3916" s="170"/>
      <c r="F3916" s="168"/>
    </row>
    <row r="3917" spans="1:6">
      <c r="A3917" s="168"/>
      <c r="B3917" s="192"/>
      <c r="C3917" s="9"/>
      <c r="D3917" s="169"/>
      <c r="E3917" s="170"/>
      <c r="F3917" s="171"/>
    </row>
    <row r="3918" spans="1:6">
      <c r="A3918" s="168"/>
      <c r="B3918" s="192"/>
      <c r="C3918" s="9"/>
      <c r="D3918" s="169"/>
      <c r="E3918" s="170"/>
      <c r="F3918" s="168"/>
    </row>
    <row r="3919" spans="1:6">
      <c r="A3919" s="168"/>
      <c r="B3919" s="192"/>
      <c r="C3919" s="9"/>
      <c r="D3919" s="169"/>
      <c r="E3919" s="170"/>
      <c r="F3919" s="168"/>
    </row>
    <row r="3920" spans="1:6">
      <c r="A3920" s="168"/>
      <c r="B3920" s="192"/>
      <c r="C3920" s="9"/>
      <c r="D3920" s="169"/>
      <c r="E3920" s="170"/>
      <c r="F3920" s="168"/>
    </row>
    <row r="3921" spans="1:7">
      <c r="A3921" s="168"/>
      <c r="B3921" s="192"/>
      <c r="C3921" s="9"/>
      <c r="D3921" s="169"/>
      <c r="E3921" s="174"/>
      <c r="F3921" s="168"/>
    </row>
    <row r="3922" spans="1:7">
      <c r="A3922" s="168"/>
      <c r="B3922" s="192"/>
      <c r="C3922" s="9"/>
      <c r="D3922" s="169"/>
      <c r="E3922" s="170"/>
      <c r="F3922" s="168"/>
    </row>
    <row r="3923" spans="1:7">
      <c r="A3923" s="168"/>
      <c r="B3923" s="192"/>
      <c r="C3923" s="9"/>
      <c r="D3923" s="169"/>
      <c r="E3923" s="170"/>
      <c r="F3923" s="168"/>
    </row>
    <row r="3924" spans="1:7">
      <c r="A3924" s="168"/>
      <c r="B3924" s="192"/>
      <c r="C3924" s="9"/>
      <c r="D3924" s="169"/>
      <c r="E3924" s="170"/>
      <c r="F3924" s="168"/>
    </row>
    <row r="3925" spans="1:7">
      <c r="A3925" s="168"/>
      <c r="B3925" s="192"/>
      <c r="C3925" s="9"/>
      <c r="D3925" s="169"/>
      <c r="E3925" s="170"/>
      <c r="F3925" s="168"/>
    </row>
    <row r="3926" spans="1:7">
      <c r="A3926" s="168"/>
      <c r="B3926" s="192"/>
      <c r="C3926" s="9"/>
      <c r="D3926" s="169"/>
      <c r="E3926" s="170"/>
      <c r="F3926" s="168"/>
    </row>
    <row r="3927" spans="1:7">
      <c r="A3927" s="168"/>
      <c r="B3927" s="192"/>
      <c r="C3927" s="9"/>
      <c r="D3927" s="169"/>
      <c r="E3927" s="170"/>
      <c r="F3927" s="168"/>
    </row>
    <row r="3928" spans="1:7">
      <c r="A3928" s="168"/>
      <c r="B3928" s="192"/>
      <c r="C3928" s="9"/>
      <c r="D3928" s="169"/>
      <c r="E3928" s="170"/>
      <c r="F3928" s="168"/>
    </row>
    <row r="3929" spans="1:7">
      <c r="A3929" s="168"/>
      <c r="B3929" s="192"/>
      <c r="C3929" s="9"/>
      <c r="D3929" s="169"/>
      <c r="E3929" s="170"/>
      <c r="F3929" s="171"/>
      <c r="G3929" s="172"/>
    </row>
    <row r="3930" spans="1:7">
      <c r="A3930" s="168"/>
      <c r="B3930" s="192"/>
      <c r="C3930" s="9"/>
      <c r="D3930" s="169"/>
      <c r="E3930" s="170"/>
      <c r="F3930" s="168"/>
    </row>
    <row r="3931" spans="1:7">
      <c r="A3931" s="168"/>
      <c r="B3931" s="192"/>
      <c r="C3931" s="9"/>
      <c r="D3931" s="169"/>
      <c r="E3931" s="170"/>
      <c r="F3931" s="171"/>
    </row>
    <row r="3932" spans="1:7">
      <c r="A3932" s="168"/>
      <c r="B3932" s="192"/>
      <c r="C3932" s="9"/>
      <c r="D3932" s="169"/>
      <c r="E3932" s="170"/>
      <c r="F3932" s="171"/>
    </row>
    <row r="3933" spans="1:7">
      <c r="A3933" s="168"/>
      <c r="B3933" s="192"/>
      <c r="C3933" s="9"/>
      <c r="D3933" s="169"/>
      <c r="E3933" s="170"/>
      <c r="F3933" s="168"/>
    </row>
    <row r="3934" spans="1:7">
      <c r="A3934" s="168"/>
      <c r="B3934" s="192"/>
      <c r="C3934" s="9"/>
      <c r="D3934" s="169"/>
      <c r="E3934" s="170"/>
      <c r="F3934" s="168"/>
    </row>
    <row r="3935" spans="1:7">
      <c r="A3935" s="168"/>
      <c r="B3935" s="192"/>
      <c r="C3935" s="9"/>
      <c r="D3935" s="169"/>
      <c r="E3935" s="170"/>
      <c r="F3935" s="168"/>
    </row>
    <row r="3936" spans="1:7">
      <c r="A3936" s="168"/>
      <c r="B3936" s="192"/>
      <c r="C3936" s="9"/>
      <c r="D3936" s="169"/>
      <c r="E3936" s="170"/>
      <c r="F3936" s="168"/>
    </row>
    <row r="3937" spans="1:7" ht="15.75" customHeight="1">
      <c r="A3937" s="168"/>
      <c r="B3937" s="192"/>
      <c r="C3937" s="9"/>
      <c r="D3937" s="169"/>
      <c r="E3937" s="170"/>
      <c r="F3937" s="168"/>
    </row>
    <row r="3938" spans="1:7">
      <c r="A3938" s="168"/>
      <c r="B3938" s="192"/>
      <c r="C3938" s="9"/>
      <c r="D3938" s="169"/>
      <c r="E3938" s="170"/>
      <c r="F3938" s="168"/>
    </row>
    <row r="3939" spans="1:7">
      <c r="A3939" s="168"/>
      <c r="B3939" s="192"/>
      <c r="C3939" s="9"/>
      <c r="D3939" s="169"/>
      <c r="E3939" s="170"/>
      <c r="F3939" s="168"/>
    </row>
    <row r="3940" spans="1:7">
      <c r="A3940" s="168"/>
      <c r="B3940" s="192"/>
      <c r="C3940" s="9"/>
      <c r="D3940" s="169"/>
      <c r="E3940" s="170"/>
      <c r="F3940" s="168"/>
    </row>
    <row r="3941" spans="1:7">
      <c r="A3941" s="168"/>
      <c r="B3941" s="192"/>
      <c r="C3941" s="9"/>
      <c r="D3941" s="169"/>
      <c r="E3941" s="170"/>
      <c r="F3941" s="168"/>
    </row>
    <row r="3942" spans="1:7">
      <c r="A3942" s="168"/>
      <c r="B3942" s="192"/>
      <c r="C3942" s="9"/>
      <c r="D3942" s="169"/>
      <c r="E3942" s="170"/>
      <c r="F3942" s="168"/>
    </row>
    <row r="3943" spans="1:7">
      <c r="A3943" s="168"/>
      <c r="B3943" s="192"/>
      <c r="C3943" s="9"/>
      <c r="D3943" s="169"/>
      <c r="E3943" s="170"/>
      <c r="F3943" s="168"/>
    </row>
    <row r="3944" spans="1:7">
      <c r="A3944" s="168"/>
      <c r="B3944" s="192"/>
      <c r="C3944" s="9"/>
      <c r="D3944" s="169"/>
      <c r="E3944" s="170"/>
      <c r="F3944" s="168"/>
    </row>
    <row r="3945" spans="1:7">
      <c r="A3945" s="168"/>
      <c r="B3945" s="192"/>
      <c r="C3945" s="9"/>
      <c r="D3945" s="169"/>
      <c r="E3945" s="170"/>
      <c r="F3945" s="168"/>
    </row>
    <row r="3946" spans="1:7">
      <c r="A3946" s="168"/>
      <c r="B3946" s="192"/>
      <c r="C3946" s="9"/>
      <c r="D3946" s="169"/>
      <c r="E3946" s="170"/>
      <c r="F3946" s="171"/>
      <c r="G3946" s="172"/>
    </row>
    <row r="3947" spans="1:7">
      <c r="A3947" s="168"/>
      <c r="B3947" s="192"/>
      <c r="C3947" s="9"/>
      <c r="D3947" s="169"/>
      <c r="E3947" s="170"/>
      <c r="F3947" s="171"/>
    </row>
    <row r="3948" spans="1:7">
      <c r="A3948" s="168"/>
      <c r="B3948" s="192"/>
      <c r="C3948" s="9"/>
      <c r="D3948" s="169"/>
      <c r="E3948" s="170"/>
      <c r="F3948" s="171"/>
    </row>
    <row r="3949" spans="1:7">
      <c r="A3949" s="168"/>
      <c r="B3949" s="192"/>
      <c r="C3949" s="9"/>
      <c r="D3949" s="169"/>
      <c r="E3949" s="170"/>
      <c r="F3949" s="171"/>
    </row>
    <row r="3950" spans="1:7">
      <c r="A3950" s="168"/>
      <c r="B3950" s="192"/>
      <c r="C3950" s="9"/>
      <c r="D3950" s="169"/>
      <c r="E3950" s="170"/>
      <c r="F3950" s="171"/>
    </row>
    <row r="3951" spans="1:7">
      <c r="A3951" s="168"/>
      <c r="B3951" s="192"/>
      <c r="C3951" s="9"/>
      <c r="D3951" s="169"/>
      <c r="E3951" s="170"/>
      <c r="F3951" s="171"/>
    </row>
    <row r="3952" spans="1:7">
      <c r="A3952" s="168"/>
      <c r="B3952" s="192"/>
      <c r="C3952" s="9"/>
      <c r="D3952" s="169"/>
      <c r="E3952" s="170"/>
      <c r="F3952" s="171"/>
    </row>
    <row r="3953" spans="1:7">
      <c r="A3953" s="168"/>
      <c r="B3953" s="192"/>
      <c r="C3953" s="9"/>
      <c r="D3953" s="169"/>
      <c r="E3953" s="170"/>
      <c r="F3953" s="171"/>
    </row>
    <row r="3954" spans="1:7">
      <c r="A3954" s="168"/>
      <c r="B3954" s="192"/>
      <c r="C3954" s="9"/>
      <c r="D3954" s="169"/>
      <c r="E3954" s="170"/>
      <c r="F3954" s="171"/>
    </row>
    <row r="3955" spans="1:7">
      <c r="A3955" s="168"/>
      <c r="B3955" s="192"/>
      <c r="C3955" s="9"/>
      <c r="D3955" s="169"/>
      <c r="E3955" s="170"/>
      <c r="F3955" s="168"/>
    </row>
    <row r="3956" spans="1:7">
      <c r="A3956" s="168"/>
      <c r="B3956" s="192"/>
      <c r="C3956" s="9"/>
      <c r="D3956" s="169"/>
      <c r="E3956" s="170"/>
      <c r="F3956" s="171"/>
      <c r="G3956" s="172"/>
    </row>
    <row r="3957" spans="1:7">
      <c r="A3957" s="168"/>
      <c r="B3957" s="192"/>
      <c r="C3957" s="9"/>
      <c r="D3957" s="169"/>
      <c r="E3957" s="174"/>
      <c r="F3957" s="171"/>
    </row>
    <row r="3958" spans="1:7">
      <c r="A3958" s="168"/>
      <c r="B3958" s="192"/>
      <c r="C3958" s="9"/>
      <c r="D3958" s="169"/>
      <c r="E3958" s="170"/>
      <c r="F3958" s="171"/>
    </row>
    <row r="3959" spans="1:7">
      <c r="A3959" s="168"/>
      <c r="B3959" s="192"/>
      <c r="C3959" s="9"/>
      <c r="D3959" s="169"/>
      <c r="E3959" s="170"/>
      <c r="F3959" s="171"/>
    </row>
    <row r="3960" spans="1:7">
      <c r="A3960" s="168"/>
      <c r="B3960" s="192"/>
      <c r="C3960" s="9"/>
      <c r="D3960" s="169"/>
      <c r="E3960" s="170"/>
      <c r="F3960" s="171"/>
    </row>
    <row r="3961" spans="1:7">
      <c r="A3961" s="168"/>
      <c r="B3961" s="192"/>
      <c r="C3961" s="9"/>
      <c r="D3961" s="169"/>
      <c r="E3961" s="170"/>
      <c r="F3961" s="168"/>
    </row>
    <row r="3962" spans="1:7">
      <c r="A3962" s="168"/>
      <c r="B3962" s="192"/>
      <c r="C3962" s="9"/>
      <c r="D3962" s="169"/>
      <c r="E3962" s="170"/>
      <c r="F3962" s="168"/>
    </row>
    <row r="3963" spans="1:7">
      <c r="A3963" s="168"/>
      <c r="B3963" s="192"/>
      <c r="C3963" s="9"/>
      <c r="D3963" s="169"/>
      <c r="E3963" s="170"/>
      <c r="F3963" s="168"/>
    </row>
    <row r="3964" spans="1:7">
      <c r="A3964" s="168"/>
      <c r="B3964" s="192"/>
      <c r="C3964" s="9"/>
      <c r="D3964" s="169"/>
      <c r="E3964" s="170"/>
      <c r="F3964" s="168"/>
    </row>
    <row r="3965" spans="1:7">
      <c r="A3965" s="168"/>
      <c r="B3965" s="192"/>
      <c r="C3965" s="9"/>
      <c r="D3965" s="169"/>
      <c r="E3965" s="170"/>
      <c r="F3965" s="168"/>
    </row>
    <row r="3966" spans="1:7">
      <c r="A3966" s="168"/>
      <c r="B3966" s="192"/>
      <c r="C3966" s="9"/>
      <c r="D3966" s="169"/>
      <c r="E3966" s="170"/>
      <c r="F3966" s="168"/>
    </row>
    <row r="3967" spans="1:7">
      <c r="A3967" s="168"/>
      <c r="B3967" s="192"/>
      <c r="C3967" s="9"/>
      <c r="D3967" s="169"/>
      <c r="E3967" s="170"/>
      <c r="F3967" s="168"/>
    </row>
    <row r="3968" spans="1:7">
      <c r="A3968" s="168"/>
      <c r="B3968" s="192"/>
      <c r="C3968" s="9"/>
      <c r="D3968" s="169"/>
      <c r="E3968" s="170"/>
      <c r="F3968" s="168"/>
    </row>
    <row r="3969" spans="1:6">
      <c r="A3969" s="168"/>
      <c r="B3969" s="192"/>
      <c r="C3969" s="9"/>
      <c r="D3969" s="169"/>
      <c r="E3969" s="170"/>
      <c r="F3969" s="168"/>
    </row>
    <row r="3970" spans="1:6">
      <c r="A3970" s="168"/>
      <c r="B3970" s="192"/>
      <c r="C3970" s="9"/>
      <c r="D3970" s="169"/>
      <c r="E3970" s="170"/>
      <c r="F3970" s="168"/>
    </row>
    <row r="3971" spans="1:6">
      <c r="A3971" s="168"/>
      <c r="B3971" s="192"/>
      <c r="C3971" s="9"/>
      <c r="D3971" s="169"/>
      <c r="E3971" s="170"/>
      <c r="F3971" s="171"/>
    </row>
    <row r="3972" spans="1:6">
      <c r="A3972" s="168"/>
      <c r="B3972" s="192"/>
      <c r="C3972" s="9"/>
      <c r="D3972" s="169"/>
      <c r="E3972" s="170"/>
      <c r="F3972" s="171"/>
    </row>
    <row r="3973" spans="1:6">
      <c r="A3973" s="168"/>
      <c r="B3973" s="192"/>
      <c r="C3973" s="9"/>
      <c r="D3973" s="169"/>
      <c r="E3973" s="170"/>
      <c r="F3973" s="171"/>
    </row>
    <row r="3974" spans="1:6">
      <c r="A3974" s="168"/>
      <c r="B3974" s="192"/>
      <c r="C3974" s="9"/>
      <c r="D3974" s="169"/>
      <c r="E3974" s="170"/>
      <c r="F3974" s="171"/>
    </row>
    <row r="3975" spans="1:6">
      <c r="A3975" s="168"/>
      <c r="B3975" s="192"/>
      <c r="C3975" s="9"/>
      <c r="D3975" s="169"/>
      <c r="E3975" s="170"/>
      <c r="F3975" s="171"/>
    </row>
    <row r="3976" spans="1:6">
      <c r="A3976" s="168"/>
      <c r="B3976" s="192"/>
      <c r="C3976" s="9"/>
      <c r="D3976" s="169"/>
      <c r="E3976" s="170"/>
      <c r="F3976" s="171"/>
    </row>
    <row r="3977" spans="1:6">
      <c r="A3977" s="168"/>
      <c r="B3977" s="192"/>
      <c r="C3977" s="9"/>
      <c r="D3977" s="169"/>
      <c r="E3977" s="170"/>
      <c r="F3977" s="171"/>
    </row>
    <row r="3978" spans="1:6">
      <c r="A3978" s="168"/>
      <c r="B3978" s="192"/>
      <c r="C3978" s="9"/>
      <c r="D3978" s="169"/>
      <c r="E3978" s="170"/>
      <c r="F3978" s="171"/>
    </row>
    <row r="3979" spans="1:6">
      <c r="A3979" s="168"/>
      <c r="B3979" s="192"/>
      <c r="C3979" s="9"/>
      <c r="D3979" s="169"/>
      <c r="E3979" s="170"/>
      <c r="F3979" s="171"/>
    </row>
    <row r="3980" spans="1:6">
      <c r="A3980" s="168"/>
      <c r="B3980" s="192"/>
      <c r="C3980" s="9"/>
      <c r="D3980" s="169"/>
      <c r="E3980" s="170"/>
      <c r="F3980" s="171"/>
    </row>
    <row r="3981" spans="1:6">
      <c r="A3981" s="168"/>
      <c r="B3981" s="192"/>
      <c r="C3981" s="9"/>
      <c r="D3981" s="169"/>
      <c r="E3981" s="170"/>
      <c r="F3981" s="168"/>
    </row>
    <row r="3982" spans="1:6">
      <c r="A3982" s="168"/>
      <c r="B3982" s="192"/>
      <c r="C3982" s="9"/>
      <c r="D3982" s="169"/>
      <c r="E3982" s="170"/>
      <c r="F3982" s="171"/>
    </row>
    <row r="3983" spans="1:6">
      <c r="A3983" s="168"/>
      <c r="B3983" s="192"/>
      <c r="C3983" s="9"/>
      <c r="D3983" s="169"/>
      <c r="E3983" s="170"/>
      <c r="F3983" s="175"/>
    </row>
    <row r="3984" spans="1:6">
      <c r="A3984" s="168"/>
      <c r="B3984" s="192"/>
      <c r="C3984" s="9"/>
      <c r="D3984" s="169"/>
      <c r="E3984" s="170"/>
      <c r="F3984" s="168"/>
    </row>
    <row r="3985" spans="1:7">
      <c r="A3985" s="168"/>
      <c r="B3985" s="192"/>
      <c r="C3985" s="9"/>
      <c r="D3985" s="169"/>
      <c r="E3985" s="170"/>
      <c r="F3985" s="171"/>
    </row>
    <row r="3986" spans="1:7">
      <c r="A3986" s="168"/>
      <c r="B3986" s="192"/>
      <c r="C3986" s="9"/>
      <c r="D3986" s="169"/>
      <c r="E3986" s="170"/>
      <c r="F3986" s="171"/>
    </row>
    <row r="3987" spans="1:7">
      <c r="A3987" s="168"/>
      <c r="B3987" s="192"/>
      <c r="C3987" s="9"/>
      <c r="D3987" s="169"/>
      <c r="E3987" s="170"/>
      <c r="F3987" s="171"/>
    </row>
    <row r="3988" spans="1:7">
      <c r="A3988" s="168"/>
      <c r="B3988" s="192"/>
      <c r="C3988" s="9"/>
      <c r="D3988" s="169"/>
      <c r="E3988" s="170"/>
      <c r="F3988" s="171"/>
    </row>
    <row r="3989" spans="1:7">
      <c r="A3989" s="168"/>
      <c r="B3989" s="192"/>
      <c r="C3989" s="9"/>
      <c r="D3989" s="169"/>
      <c r="E3989" s="170"/>
      <c r="F3989" s="171"/>
    </row>
    <row r="3990" spans="1:7" ht="15" customHeight="1">
      <c r="A3990" s="168"/>
      <c r="B3990" s="192"/>
      <c r="C3990" s="9"/>
      <c r="D3990" s="169"/>
      <c r="E3990" s="170"/>
      <c r="F3990" s="171"/>
    </row>
    <row r="3991" spans="1:7">
      <c r="A3991" s="168"/>
      <c r="B3991" s="192"/>
      <c r="C3991" s="9"/>
      <c r="D3991" s="169"/>
      <c r="E3991" s="170"/>
      <c r="F3991" s="171"/>
    </row>
    <row r="3992" spans="1:7">
      <c r="A3992" s="168"/>
      <c r="B3992" s="192"/>
      <c r="C3992" s="9"/>
      <c r="D3992" s="169"/>
      <c r="E3992" s="170"/>
      <c r="F3992" s="171"/>
    </row>
    <row r="3993" spans="1:7">
      <c r="A3993" s="168"/>
      <c r="B3993" s="192"/>
      <c r="C3993" s="9"/>
      <c r="D3993" s="169"/>
      <c r="E3993" s="170"/>
      <c r="F3993" s="171"/>
    </row>
    <row r="3994" spans="1:7">
      <c r="A3994" s="168"/>
      <c r="B3994" s="192"/>
      <c r="C3994" s="9"/>
      <c r="D3994" s="169"/>
      <c r="E3994" s="170"/>
      <c r="F3994" s="171"/>
      <c r="G3994" s="172"/>
    </row>
    <row r="3995" spans="1:7">
      <c r="A3995" s="168"/>
      <c r="B3995" s="192"/>
      <c r="C3995" s="9"/>
      <c r="D3995" s="169"/>
      <c r="E3995" s="170"/>
      <c r="F3995" s="168"/>
    </row>
    <row r="3996" spans="1:7">
      <c r="A3996" s="168"/>
      <c r="B3996" s="192"/>
      <c r="C3996" s="9"/>
      <c r="D3996" s="169"/>
      <c r="E3996" s="170"/>
      <c r="F3996" s="168"/>
      <c r="G3996" s="172"/>
    </row>
    <row r="3997" spans="1:7">
      <c r="A3997" s="168"/>
      <c r="B3997" s="192"/>
      <c r="C3997" s="9"/>
      <c r="D3997" s="169"/>
      <c r="E3997" s="170"/>
      <c r="F3997" s="171"/>
      <c r="G3997" s="172"/>
    </row>
    <row r="3998" spans="1:7">
      <c r="A3998" s="168"/>
      <c r="B3998" s="192"/>
      <c r="C3998" s="9"/>
      <c r="D3998" s="169"/>
      <c r="E3998" s="170"/>
      <c r="F3998" s="168"/>
    </row>
    <row r="3999" spans="1:7">
      <c r="A3999" s="168"/>
      <c r="B3999" s="192"/>
      <c r="C3999" s="9"/>
      <c r="D3999" s="169"/>
      <c r="E3999" s="170"/>
      <c r="F3999" s="168"/>
    </row>
    <row r="4000" spans="1:7">
      <c r="A4000" s="168"/>
      <c r="B4000" s="192"/>
      <c r="C4000" s="9"/>
      <c r="D4000" s="169"/>
      <c r="E4000" s="170"/>
      <c r="F4000" s="171"/>
    </row>
    <row r="4001" spans="1:7">
      <c r="A4001" s="168"/>
      <c r="B4001" s="192"/>
      <c r="C4001" s="9"/>
      <c r="D4001" s="169"/>
      <c r="E4001" s="170"/>
      <c r="F4001" s="168"/>
    </row>
    <row r="4002" spans="1:7">
      <c r="A4002" s="168"/>
      <c r="B4002" s="192"/>
      <c r="C4002" s="9"/>
      <c r="D4002" s="169"/>
      <c r="E4002" s="170"/>
      <c r="F4002" s="168"/>
    </row>
    <row r="4003" spans="1:7">
      <c r="A4003" s="168"/>
      <c r="B4003" s="192"/>
      <c r="C4003" s="9"/>
      <c r="D4003" s="169"/>
      <c r="E4003" s="170"/>
      <c r="F4003" s="168"/>
    </row>
    <row r="4004" spans="1:7">
      <c r="A4004" s="168"/>
      <c r="B4004" s="192"/>
      <c r="C4004" s="9"/>
      <c r="D4004" s="169"/>
      <c r="E4004" s="170"/>
      <c r="F4004" s="168"/>
    </row>
    <row r="4005" spans="1:7">
      <c r="A4005" s="168"/>
      <c r="B4005" s="192"/>
      <c r="C4005" s="9"/>
      <c r="D4005" s="169"/>
      <c r="E4005" s="170"/>
      <c r="F4005" s="168"/>
    </row>
    <row r="4006" spans="1:7">
      <c r="A4006" s="168"/>
      <c r="B4006" s="192"/>
      <c r="C4006" s="9"/>
      <c r="D4006" s="169"/>
      <c r="E4006" s="170"/>
      <c r="F4006" s="168"/>
    </row>
    <row r="4007" spans="1:7">
      <c r="A4007" s="168"/>
      <c r="B4007" s="192"/>
      <c r="C4007" s="9"/>
      <c r="D4007" s="169"/>
      <c r="E4007" s="170"/>
      <c r="F4007" s="168"/>
    </row>
    <row r="4008" spans="1:7">
      <c r="A4008" s="168"/>
      <c r="B4008" s="192"/>
      <c r="C4008" s="9"/>
      <c r="D4008" s="169"/>
      <c r="E4008" s="170"/>
      <c r="F4008" s="168"/>
    </row>
    <row r="4009" spans="1:7">
      <c r="A4009" s="168"/>
      <c r="B4009" s="192"/>
      <c r="C4009" s="9"/>
      <c r="D4009" s="169"/>
      <c r="E4009" s="170"/>
      <c r="F4009" s="168"/>
    </row>
    <row r="4010" spans="1:7">
      <c r="A4010" s="168"/>
      <c r="B4010" s="192"/>
      <c r="C4010" s="9"/>
      <c r="D4010" s="169"/>
      <c r="E4010" s="170"/>
      <c r="F4010" s="168"/>
    </row>
    <row r="4011" spans="1:7">
      <c r="A4011" s="168"/>
      <c r="B4011" s="192"/>
      <c r="C4011" s="9"/>
      <c r="D4011" s="169"/>
      <c r="E4011" s="170"/>
      <c r="F4011" s="168"/>
    </row>
    <row r="4012" spans="1:7">
      <c r="A4012" s="168"/>
      <c r="B4012" s="192"/>
      <c r="C4012" s="9"/>
      <c r="D4012" s="169"/>
      <c r="E4012" s="170"/>
      <c r="F4012" s="168"/>
    </row>
    <row r="4013" spans="1:7">
      <c r="A4013" s="168"/>
      <c r="B4013" s="192"/>
      <c r="C4013" s="9"/>
      <c r="D4013" s="169"/>
      <c r="E4013" s="170"/>
      <c r="F4013" s="168"/>
    </row>
    <row r="4014" spans="1:7">
      <c r="A4014" s="168"/>
      <c r="B4014" s="192"/>
      <c r="C4014" s="9"/>
      <c r="D4014" s="169"/>
      <c r="E4014" s="170"/>
      <c r="F4014" s="168"/>
      <c r="G4014" s="172"/>
    </row>
    <row r="4015" spans="1:7">
      <c r="A4015" s="16"/>
      <c r="B4015" s="191"/>
      <c r="C4015" s="17"/>
    </row>
    <row r="4016" spans="1:7" s="181" customFormat="1" ht="15.75" customHeight="1">
      <c r="A4016" s="176"/>
      <c r="B4016" s="239"/>
      <c r="C4016" s="177"/>
      <c r="D4016" s="178"/>
      <c r="E4016" s="179"/>
      <c r="F4016" s="180"/>
    </row>
    <row r="4017" spans="1:6" s="181" customFormat="1" ht="15.75" customHeight="1">
      <c r="A4017" s="176"/>
      <c r="B4017" s="239"/>
      <c r="C4017" s="177"/>
      <c r="D4017" s="178"/>
      <c r="E4017" s="179"/>
      <c r="F4017" s="180"/>
    </row>
    <row r="4018" spans="1:6" s="181" customFormat="1" ht="15.75" customHeight="1">
      <c r="A4018" s="176"/>
      <c r="B4018" s="239"/>
      <c r="C4018" s="177"/>
      <c r="D4018" s="178"/>
      <c r="E4018" s="179"/>
      <c r="F4018" s="180"/>
    </row>
    <row r="4019" spans="1:6" s="181" customFormat="1" ht="15.75" customHeight="1">
      <c r="A4019" s="176"/>
      <c r="B4019" s="239"/>
      <c r="C4019" s="177"/>
      <c r="D4019" s="178"/>
      <c r="E4019" s="179"/>
      <c r="F4019" s="176"/>
    </row>
    <row r="4020" spans="1:6" s="181" customFormat="1" ht="15.75" customHeight="1">
      <c r="A4020" s="176"/>
      <c r="B4020" s="239"/>
      <c r="C4020" s="177"/>
      <c r="D4020" s="178"/>
      <c r="E4020" s="179"/>
      <c r="F4020" s="176"/>
    </row>
    <row r="4021" spans="1:6" s="181" customFormat="1" ht="15.75" customHeight="1">
      <c r="A4021" s="176"/>
      <c r="B4021" s="239"/>
      <c r="C4021" s="177"/>
      <c r="D4021" s="178"/>
      <c r="E4021" s="179"/>
      <c r="F4021" s="176"/>
    </row>
    <row r="4022" spans="1:6" s="181" customFormat="1" ht="15.75" customHeight="1">
      <c r="A4022" s="176"/>
      <c r="B4022" s="239"/>
      <c r="C4022" s="177"/>
      <c r="D4022" s="178"/>
      <c r="E4022" s="179"/>
      <c r="F4022" s="176"/>
    </row>
    <row r="4023" spans="1:6" s="181" customFormat="1" ht="15.75" customHeight="1">
      <c r="A4023" s="176"/>
      <c r="B4023" s="239"/>
      <c r="C4023" s="177"/>
      <c r="D4023" s="178"/>
      <c r="E4023" s="179"/>
      <c r="F4023" s="176"/>
    </row>
    <row r="4024" spans="1:6" s="181" customFormat="1" ht="15.75" customHeight="1">
      <c r="A4024" s="176"/>
      <c r="B4024" s="239"/>
      <c r="C4024" s="177"/>
      <c r="D4024" s="178"/>
      <c r="E4024" s="179"/>
      <c r="F4024" s="176"/>
    </row>
    <row r="4025" spans="1:6" s="181" customFormat="1" ht="15.75" customHeight="1">
      <c r="A4025" s="176"/>
      <c r="B4025" s="239"/>
      <c r="C4025" s="177"/>
      <c r="D4025" s="178"/>
      <c r="E4025" s="179"/>
      <c r="F4025" s="176"/>
    </row>
    <row r="4026" spans="1:6" s="181" customFormat="1" ht="15.75" customHeight="1">
      <c r="A4026" s="176"/>
      <c r="B4026" s="239"/>
      <c r="C4026" s="177"/>
      <c r="D4026" s="178"/>
      <c r="E4026" s="179"/>
      <c r="F4026" s="176"/>
    </row>
    <row r="4027" spans="1:6" s="181" customFormat="1" ht="15.75" customHeight="1">
      <c r="A4027" s="176"/>
      <c r="B4027" s="239"/>
      <c r="C4027" s="177"/>
      <c r="D4027" s="178"/>
      <c r="E4027" s="179"/>
      <c r="F4027" s="176"/>
    </row>
    <row r="4028" spans="1:6" s="181" customFormat="1" ht="15.75" customHeight="1">
      <c r="A4028" s="176"/>
      <c r="B4028" s="239"/>
      <c r="C4028" s="177"/>
      <c r="D4028" s="178"/>
      <c r="E4028" s="179"/>
      <c r="F4028" s="176"/>
    </row>
    <row r="4029" spans="1:6" s="181" customFormat="1" ht="15.75" customHeight="1">
      <c r="A4029" s="176"/>
      <c r="B4029" s="239"/>
      <c r="C4029" s="177"/>
      <c r="D4029" s="178"/>
      <c r="E4029" s="179"/>
      <c r="F4029" s="176"/>
    </row>
    <row r="4030" spans="1:6" s="181" customFormat="1" ht="15.75" customHeight="1">
      <c r="A4030" s="176"/>
      <c r="B4030" s="239"/>
      <c r="C4030" s="177"/>
      <c r="D4030" s="178"/>
      <c r="E4030" s="179"/>
      <c r="F4030" s="176"/>
    </row>
    <row r="4031" spans="1:6" s="181" customFormat="1" ht="15.75" customHeight="1">
      <c r="A4031" s="176"/>
      <c r="B4031" s="239"/>
      <c r="C4031" s="177"/>
      <c r="D4031" s="178"/>
      <c r="E4031" s="179"/>
      <c r="F4031" s="176"/>
    </row>
    <row r="4032" spans="1:6" s="181" customFormat="1" ht="15.75" customHeight="1">
      <c r="A4032" s="176"/>
      <c r="B4032" s="239"/>
      <c r="C4032" s="177"/>
      <c r="D4032" s="178"/>
      <c r="E4032" s="179"/>
      <c r="F4032" s="180"/>
    </row>
    <row r="4033" spans="1:6" s="181" customFormat="1" ht="15.75" customHeight="1">
      <c r="A4033" s="176"/>
      <c r="B4033" s="239"/>
      <c r="C4033" s="177"/>
      <c r="D4033" s="178"/>
      <c r="E4033" s="179"/>
      <c r="F4033" s="176"/>
    </row>
    <row r="4034" spans="1:6" s="181" customFormat="1" ht="15.75" customHeight="1">
      <c r="A4034" s="176"/>
      <c r="B4034" s="239"/>
      <c r="C4034" s="177"/>
      <c r="D4034" s="178"/>
      <c r="E4034" s="179"/>
      <c r="F4034" s="180"/>
    </row>
    <row r="4035" spans="1:6" s="181" customFormat="1" ht="15.75" customHeight="1">
      <c r="A4035" s="176"/>
      <c r="B4035" s="239"/>
      <c r="C4035" s="177"/>
      <c r="D4035" s="178"/>
      <c r="E4035" s="179"/>
      <c r="F4035" s="176"/>
    </row>
    <row r="4036" spans="1:6" s="181" customFormat="1" ht="15.75" customHeight="1">
      <c r="A4036" s="176"/>
      <c r="B4036" s="239"/>
      <c r="C4036" s="177"/>
      <c r="D4036" s="178"/>
      <c r="E4036" s="179"/>
      <c r="F4036" s="180"/>
    </row>
    <row r="4037" spans="1:6" s="181" customFormat="1" ht="15.75" customHeight="1">
      <c r="A4037" s="176"/>
      <c r="B4037" s="239"/>
      <c r="C4037" s="177"/>
      <c r="D4037" s="178"/>
      <c r="E4037" s="179"/>
      <c r="F4037" s="176"/>
    </row>
    <row r="4038" spans="1:6" s="181" customFormat="1" ht="15.75" customHeight="1">
      <c r="A4038" s="176"/>
      <c r="B4038" s="239"/>
      <c r="C4038" s="177"/>
      <c r="D4038" s="178"/>
      <c r="E4038" s="179"/>
      <c r="F4038" s="180"/>
    </row>
    <row r="4039" spans="1:6" s="181" customFormat="1" ht="15.75" customHeight="1">
      <c r="A4039" s="176"/>
      <c r="B4039" s="239"/>
      <c r="C4039" s="177"/>
      <c r="D4039" s="178"/>
      <c r="E4039" s="179"/>
      <c r="F4039" s="180"/>
    </row>
    <row r="4040" spans="1:6" s="181" customFormat="1" ht="15.75" customHeight="1">
      <c r="A4040" s="176"/>
      <c r="B4040" s="239"/>
      <c r="C4040" s="177"/>
      <c r="D4040" s="178"/>
      <c r="E4040" s="179"/>
      <c r="F4040" s="180"/>
    </row>
    <row r="4041" spans="1:6" s="181" customFormat="1" ht="15.75" customHeight="1">
      <c r="A4041" s="176"/>
      <c r="B4041" s="239"/>
      <c r="C4041" s="177"/>
      <c r="D4041" s="178"/>
      <c r="E4041" s="179"/>
      <c r="F4041" s="180"/>
    </row>
    <row r="4042" spans="1:6" s="181" customFormat="1" ht="15.75" customHeight="1">
      <c r="A4042" s="176"/>
      <c r="B4042" s="239"/>
      <c r="C4042" s="177"/>
      <c r="D4042" s="178"/>
      <c r="E4042" s="179"/>
      <c r="F4042" s="180"/>
    </row>
    <row r="4043" spans="1:6" s="181" customFormat="1" ht="15.75" customHeight="1">
      <c r="A4043" s="176"/>
      <c r="B4043" s="239"/>
      <c r="C4043" s="177"/>
      <c r="D4043" s="178"/>
      <c r="E4043" s="179"/>
      <c r="F4043" s="180"/>
    </row>
    <row r="4044" spans="1:6" s="181" customFormat="1" ht="15.75" customHeight="1">
      <c r="A4044" s="176"/>
      <c r="B4044" s="239"/>
      <c r="C4044" s="177"/>
      <c r="D4044" s="178"/>
      <c r="E4044" s="179"/>
      <c r="F4044" s="180"/>
    </row>
    <row r="4045" spans="1:6" s="181" customFormat="1" ht="15.75" customHeight="1">
      <c r="A4045" s="176"/>
      <c r="B4045" s="239"/>
      <c r="C4045" s="177"/>
      <c r="D4045" s="178"/>
      <c r="E4045" s="179"/>
      <c r="F4045" s="180"/>
    </row>
    <row r="4046" spans="1:6" s="181" customFormat="1" ht="15.75" customHeight="1">
      <c r="A4046" s="176"/>
      <c r="B4046" s="239"/>
      <c r="C4046" s="177"/>
      <c r="D4046" s="178"/>
      <c r="E4046" s="179"/>
      <c r="F4046" s="180"/>
    </row>
    <row r="4047" spans="1:6" s="181" customFormat="1" ht="15.75" customHeight="1">
      <c r="A4047" s="176"/>
      <c r="B4047" s="239"/>
      <c r="C4047" s="177"/>
      <c r="D4047" s="178"/>
      <c r="E4047" s="179"/>
      <c r="F4047" s="180"/>
    </row>
    <row r="4048" spans="1:6" s="181" customFormat="1" ht="15.75" customHeight="1">
      <c r="A4048" s="176"/>
      <c r="B4048" s="239"/>
      <c r="C4048" s="177"/>
      <c r="D4048" s="178"/>
      <c r="E4048" s="179"/>
      <c r="F4048" s="180"/>
    </row>
    <row r="4049" spans="1:6" s="181" customFormat="1" ht="15.75" customHeight="1">
      <c r="A4049" s="176"/>
      <c r="B4049" s="239"/>
      <c r="C4049" s="177"/>
      <c r="D4049" s="178"/>
      <c r="E4049" s="179"/>
      <c r="F4049" s="180"/>
    </row>
    <row r="4050" spans="1:6" s="181" customFormat="1" ht="15.75" customHeight="1">
      <c r="A4050" s="176"/>
      <c r="B4050" s="239"/>
      <c r="C4050" s="177"/>
      <c r="D4050" s="178"/>
      <c r="E4050" s="179"/>
      <c r="F4050" s="180"/>
    </row>
    <row r="4051" spans="1:6" s="181" customFormat="1" ht="15.75" customHeight="1">
      <c r="A4051" s="176"/>
      <c r="B4051" s="239"/>
      <c r="C4051" s="177"/>
      <c r="D4051" s="182"/>
      <c r="E4051" s="179"/>
      <c r="F4051" s="180"/>
    </row>
    <row r="4052" spans="1:6" s="181" customFormat="1" ht="15.75" customHeight="1">
      <c r="A4052" s="176"/>
      <c r="B4052" s="239"/>
      <c r="C4052" s="177"/>
      <c r="D4052" s="178"/>
      <c r="E4052" s="179"/>
      <c r="F4052" s="180"/>
    </row>
    <row r="4053" spans="1:6" s="181" customFormat="1" ht="15.75" customHeight="1">
      <c r="A4053" s="176"/>
      <c r="B4053" s="239"/>
      <c r="C4053" s="177"/>
      <c r="D4053" s="178"/>
      <c r="E4053" s="179"/>
      <c r="F4053" s="176"/>
    </row>
    <row r="4054" spans="1:6" s="181" customFormat="1" ht="15.75" customHeight="1">
      <c r="A4054" s="176"/>
      <c r="B4054" s="239"/>
      <c r="C4054" s="177"/>
      <c r="D4054" s="178"/>
      <c r="E4054" s="179"/>
      <c r="F4054" s="176"/>
    </row>
    <row r="4055" spans="1:6" s="181" customFormat="1" ht="15.75" customHeight="1">
      <c r="A4055" s="176"/>
      <c r="B4055" s="239"/>
      <c r="C4055" s="177"/>
      <c r="D4055" s="178"/>
      <c r="E4055" s="179"/>
      <c r="F4055" s="176"/>
    </row>
    <row r="4056" spans="1:6" s="181" customFormat="1" ht="15.75" customHeight="1">
      <c r="A4056" s="176"/>
      <c r="B4056" s="239"/>
      <c r="C4056" s="177"/>
      <c r="D4056" s="182"/>
      <c r="E4056" s="179"/>
      <c r="F4056" s="180"/>
    </row>
    <row r="4057" spans="1:6" s="181" customFormat="1" ht="15.75" customHeight="1">
      <c r="A4057" s="176"/>
      <c r="B4057" s="239"/>
      <c r="C4057" s="177"/>
      <c r="D4057" s="178"/>
      <c r="E4057" s="179"/>
      <c r="F4057" s="176"/>
    </row>
    <row r="4058" spans="1:6" s="181" customFormat="1" ht="15.75" customHeight="1">
      <c r="A4058" s="176"/>
      <c r="B4058" s="239"/>
      <c r="C4058" s="177"/>
      <c r="D4058" s="178"/>
      <c r="E4058" s="179"/>
      <c r="F4058" s="176"/>
    </row>
    <row r="4059" spans="1:6" s="181" customFormat="1" ht="15.75" customHeight="1">
      <c r="A4059" s="176"/>
      <c r="B4059" s="239"/>
      <c r="C4059" s="177"/>
      <c r="D4059" s="178"/>
      <c r="E4059" s="179"/>
      <c r="F4059" s="180"/>
    </row>
    <row r="4060" spans="1:6" s="181" customFormat="1" ht="15.75" customHeight="1">
      <c r="A4060" s="176"/>
      <c r="B4060" s="239"/>
      <c r="C4060" s="177"/>
      <c r="D4060" s="178"/>
      <c r="E4060" s="179"/>
      <c r="F4060" s="180"/>
    </row>
    <row r="4061" spans="1:6" s="181" customFormat="1" ht="15.75" customHeight="1">
      <c r="A4061" s="176"/>
      <c r="B4061" s="239"/>
      <c r="C4061" s="177"/>
      <c r="D4061" s="178"/>
      <c r="E4061" s="179"/>
      <c r="F4061" s="180"/>
    </row>
    <row r="4062" spans="1:6" s="181" customFormat="1" ht="15.75" customHeight="1">
      <c r="A4062" s="176"/>
      <c r="B4062" s="239"/>
      <c r="C4062" s="177"/>
      <c r="D4062" s="178"/>
      <c r="E4062" s="179"/>
      <c r="F4062" s="176"/>
    </row>
    <row r="4063" spans="1:6" s="181" customFormat="1" ht="15.75" customHeight="1">
      <c r="A4063" s="176"/>
      <c r="B4063" s="239"/>
      <c r="C4063" s="177"/>
      <c r="D4063" s="178"/>
      <c r="E4063" s="179"/>
      <c r="F4063" s="176"/>
    </row>
    <row r="4064" spans="1:6" s="181" customFormat="1" ht="15.75" customHeight="1">
      <c r="A4064" s="176"/>
      <c r="B4064" s="239"/>
      <c r="C4064" s="177"/>
      <c r="D4064" s="178"/>
      <c r="E4064" s="179"/>
      <c r="F4064" s="176"/>
    </row>
    <row r="4065" spans="1:6" s="181" customFormat="1" ht="15.75" customHeight="1">
      <c r="A4065" s="176"/>
      <c r="B4065" s="239"/>
      <c r="C4065" s="177"/>
      <c r="D4065" s="178"/>
      <c r="E4065" s="179"/>
      <c r="F4065" s="176"/>
    </row>
    <row r="4066" spans="1:6" s="181" customFormat="1" ht="15.75" customHeight="1">
      <c r="A4066" s="176"/>
      <c r="B4066" s="239"/>
      <c r="C4066" s="177"/>
      <c r="D4066" s="178"/>
      <c r="E4066" s="179"/>
      <c r="F4066" s="176"/>
    </row>
    <row r="4067" spans="1:6" s="181" customFormat="1" ht="15.75" customHeight="1">
      <c r="A4067" s="176"/>
      <c r="B4067" s="239"/>
      <c r="C4067" s="177"/>
      <c r="D4067" s="178"/>
      <c r="E4067" s="179"/>
      <c r="F4067" s="176"/>
    </row>
    <row r="4068" spans="1:6" s="181" customFormat="1" ht="15.75" customHeight="1">
      <c r="A4068" s="176"/>
      <c r="B4068" s="239"/>
      <c r="C4068" s="177"/>
      <c r="D4068" s="178"/>
      <c r="E4068" s="179"/>
      <c r="F4068" s="176"/>
    </row>
    <row r="4069" spans="1:6" s="181" customFormat="1" ht="15.75" customHeight="1">
      <c r="A4069" s="176"/>
      <c r="B4069" s="239"/>
      <c r="C4069" s="177"/>
      <c r="D4069" s="182"/>
      <c r="E4069" s="179"/>
      <c r="F4069" s="180"/>
    </row>
    <row r="4070" spans="1:6" s="181" customFormat="1" ht="15.75" customHeight="1">
      <c r="A4070" s="176"/>
      <c r="B4070" s="239"/>
      <c r="C4070" s="177"/>
      <c r="D4070" s="178"/>
      <c r="E4070" s="179"/>
      <c r="F4070" s="176"/>
    </row>
    <row r="4071" spans="1:6" s="181" customFormat="1" ht="15.75" customHeight="1">
      <c r="A4071" s="176"/>
      <c r="B4071" s="239"/>
      <c r="C4071" s="177"/>
      <c r="D4071" s="178"/>
      <c r="E4071" s="179"/>
      <c r="F4071" s="176"/>
    </row>
    <row r="4072" spans="1:6" s="181" customFormat="1" ht="15.75" customHeight="1">
      <c r="A4072" s="176"/>
      <c r="B4072" s="239"/>
      <c r="C4072" s="177"/>
      <c r="D4072" s="178"/>
      <c r="E4072" s="179"/>
      <c r="F4072" s="176"/>
    </row>
    <row r="4073" spans="1:6" s="181" customFormat="1" ht="15.75" customHeight="1">
      <c r="A4073" s="176"/>
      <c r="B4073" s="239"/>
      <c r="C4073" s="177"/>
      <c r="D4073" s="178"/>
      <c r="E4073" s="179"/>
      <c r="F4073" s="176"/>
    </row>
    <row r="4074" spans="1:6" s="181" customFormat="1" ht="15.75" customHeight="1">
      <c r="A4074" s="176"/>
      <c r="B4074" s="239"/>
      <c r="C4074" s="177"/>
      <c r="D4074" s="178"/>
      <c r="E4074" s="179"/>
      <c r="F4074" s="176"/>
    </row>
    <row r="4075" spans="1:6" s="181" customFormat="1" ht="15.75" customHeight="1">
      <c r="A4075" s="176"/>
      <c r="B4075" s="239"/>
      <c r="C4075" s="177"/>
      <c r="D4075" s="178"/>
      <c r="E4075" s="179"/>
      <c r="F4075" s="176"/>
    </row>
    <row r="4076" spans="1:6" s="181" customFormat="1" ht="15.75" customHeight="1">
      <c r="A4076" s="176"/>
      <c r="B4076" s="239"/>
      <c r="C4076" s="177"/>
      <c r="D4076" s="178"/>
      <c r="E4076" s="179"/>
      <c r="F4076" s="176"/>
    </row>
    <row r="4077" spans="1:6" s="181" customFormat="1" ht="15.75" customHeight="1">
      <c r="A4077" s="176"/>
      <c r="B4077" s="239"/>
      <c r="C4077" s="177"/>
      <c r="D4077" s="178"/>
      <c r="E4077" s="179"/>
      <c r="F4077" s="176"/>
    </row>
    <row r="4078" spans="1:6" s="181" customFormat="1" ht="15.75" customHeight="1">
      <c r="A4078" s="176"/>
      <c r="B4078" s="239"/>
      <c r="C4078" s="177"/>
      <c r="D4078" s="178"/>
      <c r="E4078" s="179"/>
      <c r="F4078" s="176"/>
    </row>
    <row r="4079" spans="1:6" s="181" customFormat="1" ht="15.75" customHeight="1">
      <c r="A4079" s="176"/>
      <c r="B4079" s="239"/>
      <c r="C4079" s="177"/>
      <c r="D4079" s="178"/>
      <c r="E4079" s="179"/>
      <c r="F4079" s="176"/>
    </row>
    <row r="4080" spans="1:6" s="181" customFormat="1" ht="15.75" customHeight="1">
      <c r="A4080" s="176"/>
      <c r="B4080" s="239"/>
      <c r="C4080" s="177"/>
      <c r="D4080" s="178"/>
      <c r="E4080" s="179"/>
      <c r="F4080" s="176"/>
    </row>
    <row r="4081" spans="1:6" s="181" customFormat="1" ht="15.75" customHeight="1">
      <c r="A4081" s="176"/>
      <c r="B4081" s="239"/>
      <c r="C4081" s="177"/>
      <c r="D4081" s="178"/>
      <c r="E4081" s="179"/>
      <c r="F4081" s="176"/>
    </row>
    <row r="4082" spans="1:6" s="181" customFormat="1" ht="15.75" customHeight="1">
      <c r="A4082" s="176"/>
      <c r="B4082" s="239"/>
      <c r="C4082" s="177"/>
      <c r="D4082" s="178"/>
      <c r="E4082" s="179"/>
      <c r="F4082" s="176"/>
    </row>
    <row r="4083" spans="1:6" s="181" customFormat="1" ht="15.75" customHeight="1">
      <c r="A4083" s="176"/>
      <c r="B4083" s="239"/>
      <c r="C4083" s="177"/>
      <c r="D4083" s="178"/>
      <c r="E4083" s="179"/>
      <c r="F4083" s="180"/>
    </row>
    <row r="4084" spans="1:6" s="181" customFormat="1" ht="15.75" customHeight="1">
      <c r="A4084" s="176"/>
      <c r="B4084" s="239"/>
      <c r="C4084" s="177"/>
      <c r="D4084" s="178"/>
      <c r="E4084" s="179"/>
      <c r="F4084" s="180"/>
    </row>
    <row r="4085" spans="1:6" s="181" customFormat="1" ht="15.75" customHeight="1">
      <c r="A4085" s="176"/>
      <c r="B4085" s="239"/>
      <c r="C4085" s="177"/>
      <c r="D4085" s="178"/>
      <c r="E4085" s="179"/>
      <c r="F4085" s="180"/>
    </row>
    <row r="4086" spans="1:6" s="181" customFormat="1" ht="15.75" customHeight="1">
      <c r="A4086" s="176"/>
      <c r="B4086" s="239"/>
      <c r="C4086" s="177"/>
      <c r="D4086" s="178"/>
      <c r="E4086" s="179"/>
      <c r="F4086" s="180"/>
    </row>
    <row r="4087" spans="1:6" s="181" customFormat="1" ht="15.75" customHeight="1">
      <c r="A4087" s="176"/>
      <c r="B4087" s="239"/>
      <c r="C4087" s="177"/>
      <c r="D4087" s="178"/>
      <c r="E4087" s="179"/>
      <c r="F4087" s="176"/>
    </row>
    <row r="4088" spans="1:6" s="181" customFormat="1" ht="15.75" customHeight="1">
      <c r="A4088" s="176"/>
      <c r="B4088" s="239"/>
      <c r="C4088" s="177"/>
      <c r="D4088" s="178"/>
      <c r="E4088" s="179"/>
      <c r="F4088" s="176"/>
    </row>
    <row r="4089" spans="1:6" s="181" customFormat="1" ht="15.75" customHeight="1">
      <c r="A4089" s="176"/>
      <c r="B4089" s="239"/>
      <c r="C4089" s="177"/>
      <c r="D4089" s="178"/>
      <c r="E4089" s="179"/>
      <c r="F4089" s="176"/>
    </row>
    <row r="4090" spans="1:6" s="181" customFormat="1" ht="15.75" customHeight="1">
      <c r="A4090" s="176"/>
      <c r="B4090" s="239"/>
      <c r="C4090" s="177"/>
      <c r="D4090" s="178"/>
      <c r="E4090" s="179"/>
      <c r="F4090" s="176"/>
    </row>
    <row r="4091" spans="1:6" s="181" customFormat="1" ht="15.75" customHeight="1">
      <c r="A4091" s="176"/>
      <c r="B4091" s="239"/>
      <c r="C4091" s="177"/>
      <c r="D4091" s="178"/>
      <c r="E4091" s="179"/>
      <c r="F4091" s="176"/>
    </row>
    <row r="4092" spans="1:6" s="181" customFormat="1" ht="15.75" customHeight="1">
      <c r="A4092" s="176"/>
      <c r="B4092" s="239"/>
      <c r="C4092" s="177"/>
      <c r="D4092" s="178"/>
      <c r="E4092" s="179"/>
      <c r="F4092" s="176"/>
    </row>
    <row r="4093" spans="1:6" s="181" customFormat="1" ht="15.75" customHeight="1">
      <c r="A4093" s="176"/>
      <c r="B4093" s="239"/>
      <c r="C4093" s="177"/>
      <c r="D4093" s="178"/>
      <c r="E4093" s="179"/>
      <c r="F4093" s="180"/>
    </row>
    <row r="4094" spans="1:6" s="181" customFormat="1" ht="15.75" customHeight="1">
      <c r="A4094" s="176"/>
      <c r="B4094" s="239"/>
      <c r="C4094" s="177"/>
      <c r="D4094" s="178"/>
      <c r="E4094" s="179"/>
      <c r="F4094" s="176"/>
    </row>
    <row r="4095" spans="1:6" s="181" customFormat="1" ht="15.75" customHeight="1">
      <c r="A4095" s="176"/>
      <c r="B4095" s="239"/>
      <c r="C4095" s="177"/>
      <c r="D4095" s="178"/>
      <c r="E4095" s="179"/>
      <c r="F4095" s="176"/>
    </row>
    <row r="4096" spans="1:6" s="181" customFormat="1" ht="15.75" customHeight="1">
      <c r="A4096" s="176"/>
      <c r="B4096" s="239"/>
      <c r="C4096" s="177"/>
      <c r="D4096" s="178"/>
      <c r="E4096" s="179"/>
      <c r="F4096" s="176"/>
    </row>
    <row r="4097" spans="1:6" s="181" customFormat="1" ht="15.75" customHeight="1">
      <c r="A4097" s="176"/>
      <c r="B4097" s="239"/>
      <c r="C4097" s="177"/>
      <c r="D4097" s="178"/>
      <c r="E4097" s="179"/>
      <c r="F4097" s="176"/>
    </row>
    <row r="4098" spans="1:6" s="181" customFormat="1" ht="15.75" customHeight="1">
      <c r="A4098" s="176"/>
      <c r="B4098" s="239"/>
      <c r="C4098" s="177"/>
      <c r="D4098" s="178"/>
      <c r="E4098" s="179"/>
      <c r="F4098" s="176"/>
    </row>
    <row r="4099" spans="1:6" s="181" customFormat="1" ht="15.75" customHeight="1">
      <c r="A4099" s="176"/>
      <c r="B4099" s="239"/>
      <c r="C4099" s="177"/>
      <c r="D4099" s="178"/>
      <c r="E4099" s="179"/>
      <c r="F4099" s="180"/>
    </row>
    <row r="4100" spans="1:6" s="181" customFormat="1" ht="15.75" customHeight="1">
      <c r="A4100" s="176"/>
      <c r="B4100" s="239"/>
      <c r="C4100" s="177"/>
      <c r="D4100" s="178"/>
      <c r="E4100" s="179"/>
      <c r="F4100" s="180"/>
    </row>
    <row r="4101" spans="1:6" s="181" customFormat="1" ht="15.75" customHeight="1">
      <c r="A4101" s="176"/>
      <c r="B4101" s="239"/>
      <c r="C4101" s="177"/>
      <c r="D4101" s="178"/>
      <c r="E4101" s="179"/>
      <c r="F4101" s="180"/>
    </row>
    <row r="4102" spans="1:6" s="181" customFormat="1" ht="15.75" customHeight="1">
      <c r="A4102" s="176"/>
      <c r="B4102" s="239"/>
      <c r="C4102" s="177"/>
      <c r="D4102" s="178"/>
      <c r="E4102" s="179"/>
      <c r="F4102" s="180"/>
    </row>
    <row r="4103" spans="1:6" s="181" customFormat="1" ht="15.75" customHeight="1">
      <c r="A4103" s="176"/>
      <c r="B4103" s="239"/>
      <c r="C4103" s="177"/>
      <c r="D4103" s="178"/>
      <c r="E4103" s="179"/>
      <c r="F4103" s="176"/>
    </row>
    <row r="4104" spans="1:6" s="181" customFormat="1" ht="15.75" customHeight="1">
      <c r="A4104" s="176"/>
      <c r="B4104" s="239"/>
      <c r="C4104" s="177"/>
      <c r="D4104" s="178"/>
      <c r="E4104" s="179"/>
      <c r="F4104" s="176"/>
    </row>
    <row r="4105" spans="1:6" s="181" customFormat="1" ht="15.75" customHeight="1">
      <c r="A4105" s="176"/>
      <c r="B4105" s="239"/>
      <c r="C4105" s="177"/>
      <c r="D4105" s="178"/>
      <c r="E4105" s="179"/>
      <c r="F4105" s="180"/>
    </row>
    <row r="4106" spans="1:6" s="181" customFormat="1" ht="15.75" customHeight="1">
      <c r="A4106" s="176"/>
      <c r="B4106" s="239"/>
      <c r="C4106" s="177"/>
      <c r="D4106" s="178"/>
      <c r="E4106" s="179"/>
      <c r="F4106" s="176"/>
    </row>
    <row r="4107" spans="1:6" s="181" customFormat="1" ht="15.75" customHeight="1">
      <c r="A4107" s="176"/>
      <c r="B4107" s="239"/>
      <c r="C4107" s="177"/>
      <c r="D4107" s="178"/>
      <c r="E4107" s="179"/>
      <c r="F4107" s="176"/>
    </row>
    <row r="4108" spans="1:6" s="181" customFormat="1" ht="15.75" customHeight="1">
      <c r="A4108" s="176"/>
      <c r="B4108" s="239"/>
      <c r="C4108" s="177"/>
      <c r="D4108" s="178"/>
      <c r="E4108" s="179"/>
      <c r="F4108" s="176"/>
    </row>
    <row r="4109" spans="1:6" s="181" customFormat="1" ht="15.75" customHeight="1">
      <c r="A4109" s="176"/>
      <c r="B4109" s="239"/>
      <c r="C4109" s="177"/>
      <c r="D4109" s="178"/>
      <c r="E4109" s="179"/>
      <c r="F4109" s="176"/>
    </row>
    <row r="4110" spans="1:6" s="181" customFormat="1" ht="15.75" customHeight="1">
      <c r="A4110" s="176"/>
      <c r="B4110" s="239"/>
      <c r="C4110" s="177"/>
      <c r="D4110" s="178"/>
      <c r="E4110" s="179"/>
      <c r="F4110" s="176"/>
    </row>
    <row r="4111" spans="1:6" s="181" customFormat="1" ht="15.75" customHeight="1">
      <c r="A4111" s="176"/>
      <c r="B4111" s="239"/>
      <c r="C4111" s="177"/>
      <c r="D4111" s="178"/>
      <c r="E4111" s="179"/>
      <c r="F4111" s="180"/>
    </row>
    <row r="4112" spans="1:6" s="181" customFormat="1" ht="15.75" customHeight="1">
      <c r="A4112" s="176"/>
      <c r="B4112" s="239"/>
      <c r="C4112" s="177"/>
      <c r="D4112" s="178"/>
      <c r="E4112" s="179"/>
      <c r="F4112" s="176"/>
    </row>
    <row r="4113" spans="1:6" s="181" customFormat="1" ht="15.75" customHeight="1">
      <c r="A4113" s="176"/>
      <c r="B4113" s="239"/>
      <c r="C4113" s="177"/>
      <c r="D4113" s="178"/>
      <c r="E4113" s="179"/>
      <c r="F4113" s="176"/>
    </row>
    <row r="4114" spans="1:6" s="181" customFormat="1" ht="15.75" customHeight="1">
      <c r="A4114" s="176"/>
      <c r="B4114" s="239"/>
      <c r="C4114" s="177"/>
      <c r="D4114" s="178"/>
      <c r="E4114" s="179"/>
      <c r="F4114" s="180"/>
    </row>
    <row r="4115" spans="1:6" s="181" customFormat="1" ht="15.75" customHeight="1">
      <c r="A4115" s="176"/>
      <c r="B4115" s="239"/>
      <c r="C4115" s="177"/>
      <c r="D4115" s="178"/>
      <c r="E4115" s="179"/>
      <c r="F4115" s="176"/>
    </row>
    <row r="4116" spans="1:6" s="181" customFormat="1" ht="15.75" customHeight="1">
      <c r="A4116" s="176"/>
      <c r="B4116" s="239"/>
      <c r="C4116" s="177"/>
      <c r="D4116" s="178"/>
      <c r="E4116" s="179"/>
      <c r="F4116" s="176"/>
    </row>
    <row r="4117" spans="1:6" s="181" customFormat="1" ht="15.75" customHeight="1">
      <c r="A4117" s="176"/>
      <c r="B4117" s="239"/>
      <c r="C4117" s="177"/>
      <c r="D4117" s="178"/>
      <c r="E4117" s="179"/>
      <c r="F4117" s="176"/>
    </row>
    <row r="4118" spans="1:6" s="181" customFormat="1" ht="15.75" customHeight="1">
      <c r="A4118" s="176"/>
      <c r="B4118" s="239"/>
      <c r="C4118" s="177"/>
      <c r="D4118" s="182"/>
      <c r="E4118" s="179"/>
      <c r="F4118" s="180"/>
    </row>
    <row r="4119" spans="1:6" s="181" customFormat="1" ht="15.75" customHeight="1">
      <c r="A4119" s="176"/>
      <c r="B4119" s="239"/>
      <c r="C4119" s="177"/>
      <c r="D4119" s="178"/>
      <c r="E4119" s="179"/>
      <c r="F4119" s="176"/>
    </row>
    <row r="4120" spans="1:6" s="181" customFormat="1" ht="15.75" customHeight="1">
      <c r="A4120" s="176"/>
      <c r="B4120" s="239"/>
      <c r="C4120" s="177"/>
      <c r="D4120" s="178"/>
      <c r="E4120" s="179"/>
      <c r="F4120" s="180"/>
    </row>
    <row r="4121" spans="1:6" s="181" customFormat="1" ht="15.75" customHeight="1">
      <c r="A4121" s="176"/>
      <c r="B4121" s="239"/>
      <c r="C4121" s="177"/>
      <c r="D4121" s="178"/>
      <c r="E4121" s="179"/>
      <c r="F4121" s="180"/>
    </row>
    <row r="4122" spans="1:6" s="181" customFormat="1" ht="15.75" customHeight="1">
      <c r="A4122" s="176"/>
      <c r="B4122" s="239"/>
      <c r="C4122" s="177"/>
      <c r="D4122" s="178"/>
      <c r="E4122" s="179"/>
      <c r="F4122" s="176"/>
    </row>
    <row r="4123" spans="1:6" s="181" customFormat="1" ht="15.75" customHeight="1">
      <c r="A4123" s="176"/>
      <c r="B4123" s="239"/>
      <c r="C4123" s="177"/>
      <c r="D4123" s="182"/>
      <c r="E4123" s="179"/>
      <c r="F4123" s="180"/>
    </row>
    <row r="4124" spans="1:6" s="181" customFormat="1" ht="15.75" customHeight="1">
      <c r="A4124" s="176"/>
      <c r="B4124" s="239"/>
      <c r="C4124" s="177"/>
      <c r="D4124" s="178"/>
      <c r="E4124" s="179"/>
      <c r="F4124" s="180"/>
    </row>
    <row r="4125" spans="1:6" s="181" customFormat="1" ht="15.75" customHeight="1">
      <c r="A4125" s="176"/>
      <c r="B4125" s="239"/>
      <c r="C4125" s="177"/>
      <c r="D4125" s="178"/>
      <c r="E4125" s="179"/>
      <c r="F4125" s="180"/>
    </row>
    <row r="4126" spans="1:6" s="181" customFormat="1" ht="15.75" customHeight="1">
      <c r="A4126" s="176"/>
      <c r="B4126" s="239"/>
      <c r="C4126" s="177"/>
      <c r="D4126" s="178"/>
      <c r="E4126" s="179"/>
      <c r="F4126" s="180"/>
    </row>
    <row r="4127" spans="1:6" s="181" customFormat="1" ht="15.75" customHeight="1">
      <c r="A4127" s="176"/>
      <c r="B4127" s="239"/>
      <c r="C4127" s="177"/>
      <c r="D4127" s="178"/>
      <c r="E4127" s="179"/>
      <c r="F4127" s="180"/>
    </row>
    <row r="4128" spans="1:6" s="181" customFormat="1" ht="15.75" customHeight="1">
      <c r="A4128" s="176"/>
      <c r="B4128" s="239"/>
      <c r="C4128" s="177"/>
      <c r="D4128" s="178"/>
      <c r="E4128" s="179"/>
      <c r="F4128" s="176"/>
    </row>
    <row r="4129" spans="1:6" s="181" customFormat="1" ht="15.75" customHeight="1">
      <c r="A4129" s="176"/>
      <c r="B4129" s="239"/>
      <c r="C4129" s="177"/>
      <c r="D4129" s="178"/>
      <c r="E4129" s="179"/>
      <c r="F4129" s="176"/>
    </row>
    <row r="4130" spans="1:6" s="181" customFormat="1" ht="15.75" customHeight="1">
      <c r="A4130" s="176"/>
      <c r="B4130" s="239"/>
      <c r="C4130" s="177"/>
      <c r="D4130" s="182"/>
      <c r="E4130" s="179"/>
      <c r="F4130" s="180"/>
    </row>
    <row r="4131" spans="1:6" s="181" customFormat="1" ht="15.75" customHeight="1">
      <c r="A4131" s="176"/>
      <c r="B4131" s="239"/>
      <c r="C4131" s="177"/>
      <c r="D4131" s="178"/>
      <c r="E4131" s="179"/>
      <c r="F4131" s="180"/>
    </row>
    <row r="4132" spans="1:6" s="181" customFormat="1" ht="15.75" customHeight="1">
      <c r="A4132" s="176"/>
      <c r="B4132" s="239"/>
      <c r="C4132" s="177"/>
      <c r="D4132" s="178"/>
      <c r="E4132" s="179"/>
      <c r="F4132" s="180"/>
    </row>
    <row r="4133" spans="1:6" s="181" customFormat="1" ht="15.75" customHeight="1">
      <c r="A4133" s="176"/>
      <c r="B4133" s="239"/>
      <c r="C4133" s="177"/>
      <c r="D4133" s="178"/>
      <c r="E4133" s="179"/>
      <c r="F4133" s="180"/>
    </row>
    <row r="4134" spans="1:6" s="181" customFormat="1" ht="15.75" customHeight="1">
      <c r="A4134" s="176"/>
      <c r="B4134" s="239"/>
      <c r="C4134" s="177"/>
      <c r="D4134" s="178"/>
      <c r="E4134" s="179"/>
      <c r="F4134" s="180"/>
    </row>
    <row r="4135" spans="1:6" s="181" customFormat="1" ht="15.75" customHeight="1">
      <c r="A4135" s="176"/>
      <c r="B4135" s="239"/>
      <c r="C4135" s="177"/>
      <c r="D4135" s="178"/>
      <c r="E4135" s="179"/>
      <c r="F4135" s="176"/>
    </row>
    <row r="4136" spans="1:6" s="181" customFormat="1" ht="15.75" customHeight="1">
      <c r="A4136" s="176"/>
      <c r="B4136" s="239"/>
      <c r="C4136" s="177"/>
      <c r="D4136" s="182"/>
      <c r="E4136" s="179"/>
      <c r="F4136" s="176"/>
    </row>
    <row r="4137" spans="1:6" s="181" customFormat="1" ht="15.75" customHeight="1">
      <c r="A4137" s="176"/>
      <c r="B4137" s="239"/>
      <c r="C4137" s="177"/>
      <c r="D4137" s="178"/>
      <c r="E4137" s="179"/>
      <c r="F4137" s="176"/>
    </row>
    <row r="4138" spans="1:6" s="181" customFormat="1" ht="15.75" customHeight="1">
      <c r="A4138" s="176"/>
      <c r="B4138" s="239"/>
      <c r="C4138" s="177"/>
      <c r="D4138" s="178"/>
      <c r="E4138" s="179"/>
      <c r="F4138" s="176"/>
    </row>
    <row r="4139" spans="1:6" s="181" customFormat="1" ht="15.75" customHeight="1">
      <c r="A4139" s="176"/>
      <c r="B4139" s="239"/>
      <c r="C4139" s="177"/>
      <c r="D4139" s="178"/>
      <c r="E4139" s="179"/>
      <c r="F4139" s="176"/>
    </row>
    <row r="4140" spans="1:6" s="181" customFormat="1" ht="15.75" customHeight="1">
      <c r="A4140" s="176"/>
      <c r="B4140" s="239"/>
      <c r="C4140" s="177"/>
      <c r="D4140" s="178"/>
      <c r="E4140" s="179"/>
      <c r="F4140" s="176"/>
    </row>
    <row r="4141" spans="1:6" s="181" customFormat="1" ht="15.75" customHeight="1">
      <c r="A4141" s="176"/>
      <c r="B4141" s="239"/>
      <c r="C4141" s="177"/>
      <c r="D4141" s="178"/>
      <c r="E4141" s="179"/>
      <c r="F4141" s="176"/>
    </row>
    <row r="4142" spans="1:6" s="181" customFormat="1" ht="15.75" customHeight="1">
      <c r="A4142" s="176"/>
      <c r="B4142" s="239"/>
      <c r="C4142" s="177"/>
      <c r="D4142" s="178"/>
      <c r="E4142" s="179"/>
      <c r="F4142" s="176"/>
    </row>
    <row r="4143" spans="1:6" s="181" customFormat="1" ht="15.75" customHeight="1">
      <c r="A4143" s="176"/>
      <c r="B4143" s="239"/>
      <c r="C4143" s="177"/>
      <c r="D4143" s="178"/>
      <c r="E4143" s="179"/>
      <c r="F4143" s="176"/>
    </row>
    <row r="4144" spans="1:6" s="181" customFormat="1" ht="15.75" customHeight="1">
      <c r="A4144" s="176"/>
      <c r="B4144" s="239"/>
      <c r="C4144" s="177"/>
      <c r="D4144" s="178"/>
      <c r="E4144" s="179"/>
      <c r="F4144" s="176"/>
    </row>
    <row r="4145" spans="1:6" s="181" customFormat="1" ht="15.75" customHeight="1">
      <c r="A4145" s="176"/>
      <c r="B4145" s="239"/>
      <c r="C4145" s="177"/>
      <c r="D4145" s="178"/>
      <c r="E4145" s="179"/>
      <c r="F4145" s="176"/>
    </row>
    <row r="4146" spans="1:6" s="181" customFormat="1" ht="15.75" customHeight="1">
      <c r="A4146" s="176"/>
      <c r="B4146" s="239"/>
      <c r="C4146" s="177"/>
      <c r="D4146" s="182"/>
      <c r="E4146" s="179"/>
      <c r="F4146" s="180"/>
    </row>
    <row r="4147" spans="1:6" s="181" customFormat="1" ht="15.75" customHeight="1">
      <c r="A4147" s="176"/>
      <c r="B4147" s="239"/>
      <c r="C4147" s="177"/>
      <c r="D4147" s="178"/>
      <c r="E4147" s="179"/>
      <c r="F4147" s="180"/>
    </row>
    <row r="4148" spans="1:6" s="181" customFormat="1" ht="15.75" customHeight="1">
      <c r="A4148" s="176"/>
      <c r="B4148" s="239"/>
      <c r="C4148" s="177"/>
      <c r="D4148" s="182"/>
      <c r="E4148" s="179"/>
      <c r="F4148" s="176"/>
    </row>
    <row r="4149" spans="1:6" s="181" customFormat="1" ht="15.75" customHeight="1">
      <c r="A4149" s="176"/>
      <c r="B4149" s="239"/>
      <c r="C4149" s="177"/>
      <c r="D4149" s="178"/>
      <c r="E4149" s="179"/>
      <c r="F4149" s="176"/>
    </row>
    <row r="4150" spans="1:6" s="181" customFormat="1" ht="15.75" customHeight="1">
      <c r="A4150" s="176"/>
      <c r="B4150" s="239"/>
      <c r="C4150" s="177"/>
      <c r="D4150" s="178"/>
      <c r="E4150" s="179"/>
      <c r="F4150" s="176"/>
    </row>
    <row r="4151" spans="1:6" s="181" customFormat="1" ht="15.75" customHeight="1">
      <c r="A4151" s="176"/>
      <c r="B4151" s="239"/>
      <c r="C4151" s="177"/>
      <c r="D4151" s="178"/>
      <c r="E4151" s="179"/>
      <c r="F4151" s="176"/>
    </row>
    <row r="4152" spans="1:6" s="181" customFormat="1" ht="15.75" customHeight="1">
      <c r="A4152" s="176"/>
      <c r="B4152" s="239"/>
      <c r="C4152" s="177"/>
      <c r="D4152" s="178"/>
      <c r="E4152" s="179"/>
      <c r="F4152" s="176"/>
    </row>
    <row r="4153" spans="1:6" s="181" customFormat="1" ht="15.75" customHeight="1">
      <c r="A4153" s="176"/>
      <c r="B4153" s="239"/>
      <c r="C4153" s="177"/>
      <c r="D4153" s="178"/>
      <c r="E4153" s="179"/>
      <c r="F4153" s="176"/>
    </row>
    <row r="4154" spans="1:6" s="181" customFormat="1" ht="15.75" customHeight="1">
      <c r="A4154" s="176"/>
      <c r="B4154" s="239"/>
      <c r="C4154" s="177"/>
      <c r="D4154" s="178"/>
      <c r="E4154" s="179"/>
      <c r="F4154" s="176"/>
    </row>
    <row r="4155" spans="1:6" s="181" customFormat="1" ht="15.75" customHeight="1">
      <c r="A4155" s="176"/>
      <c r="B4155" s="239"/>
      <c r="C4155" s="177"/>
      <c r="D4155" s="182"/>
      <c r="E4155" s="179"/>
      <c r="F4155" s="180"/>
    </row>
    <row r="4156" spans="1:6" s="181" customFormat="1" ht="15.75" customHeight="1">
      <c r="A4156" s="176"/>
      <c r="B4156" s="239"/>
      <c r="C4156" s="177"/>
      <c r="D4156" s="178"/>
      <c r="E4156" s="179"/>
      <c r="F4156" s="180"/>
    </row>
    <row r="4157" spans="1:6" s="181" customFormat="1" ht="15.75" customHeight="1">
      <c r="A4157" s="176"/>
      <c r="B4157" s="239"/>
      <c r="C4157" s="177"/>
      <c r="D4157" s="182"/>
      <c r="E4157" s="179"/>
      <c r="F4157" s="180"/>
    </row>
    <row r="4158" spans="1:6" s="181" customFormat="1" ht="15.75" customHeight="1">
      <c r="A4158" s="176"/>
      <c r="B4158" s="239"/>
      <c r="C4158" s="177"/>
      <c r="D4158" s="178"/>
      <c r="E4158" s="179"/>
      <c r="F4158" s="180"/>
    </row>
    <row r="4159" spans="1:6" s="181" customFormat="1" ht="15.75" customHeight="1">
      <c r="A4159" s="176"/>
      <c r="B4159" s="239"/>
      <c r="C4159" s="177"/>
      <c r="D4159" s="178"/>
      <c r="E4159" s="179"/>
      <c r="F4159" s="176"/>
    </row>
    <row r="4160" spans="1:6" s="181" customFormat="1" ht="15.75" customHeight="1">
      <c r="A4160" s="176"/>
      <c r="B4160" s="239"/>
      <c r="C4160" s="177"/>
      <c r="D4160" s="178"/>
      <c r="E4160" s="179"/>
      <c r="F4160" s="176"/>
    </row>
    <row r="4161" spans="1:6" s="181" customFormat="1" ht="15.75" customHeight="1">
      <c r="A4161" s="183"/>
      <c r="B4161" s="239"/>
      <c r="C4161" s="177"/>
      <c r="D4161" s="178"/>
      <c r="E4161" s="179"/>
      <c r="F4161" s="180"/>
    </row>
    <row r="4162" spans="1:6" s="181" customFormat="1" ht="15.75" customHeight="1">
      <c r="A4162" s="183"/>
      <c r="B4162" s="239"/>
      <c r="C4162" s="177"/>
      <c r="D4162" s="178"/>
      <c r="E4162" s="179"/>
      <c r="F4162" s="180"/>
    </row>
    <row r="4163" spans="1:6" s="181" customFormat="1" ht="15.75" customHeight="1">
      <c r="A4163" s="183"/>
      <c r="B4163" s="239"/>
      <c r="C4163" s="177"/>
      <c r="D4163" s="178"/>
      <c r="E4163" s="179"/>
      <c r="F4163" s="180"/>
    </row>
    <row r="4164" spans="1:6" s="181" customFormat="1" ht="15.75" customHeight="1">
      <c r="A4164" s="176"/>
      <c r="B4164" s="239"/>
      <c r="C4164" s="177"/>
      <c r="D4164" s="178"/>
      <c r="E4164" s="179"/>
      <c r="F4164" s="176"/>
    </row>
    <row r="4165" spans="1:6" s="181" customFormat="1" ht="15.75" customHeight="1">
      <c r="A4165" s="176"/>
      <c r="B4165" s="239"/>
      <c r="C4165" s="177"/>
      <c r="D4165" s="178"/>
      <c r="E4165" s="179"/>
      <c r="F4165" s="176"/>
    </row>
    <row r="4166" spans="1:6" s="181" customFormat="1" ht="15.75" customHeight="1">
      <c r="A4166" s="176"/>
      <c r="B4166" s="239"/>
      <c r="C4166" s="177"/>
      <c r="D4166" s="178"/>
      <c r="E4166" s="179"/>
      <c r="F4166" s="176"/>
    </row>
    <row r="4167" spans="1:6" s="181" customFormat="1" ht="15.75" customHeight="1">
      <c r="A4167" s="176"/>
      <c r="B4167" s="239"/>
      <c r="C4167" s="177"/>
      <c r="D4167" s="178"/>
      <c r="E4167" s="179"/>
      <c r="F4167" s="176"/>
    </row>
    <row r="4168" spans="1:6" s="181" customFormat="1" ht="15.75" customHeight="1">
      <c r="A4168" s="176"/>
      <c r="B4168" s="239"/>
      <c r="C4168" s="177"/>
      <c r="D4168" s="178"/>
      <c r="E4168" s="179"/>
      <c r="F4168" s="176"/>
    </row>
    <row r="4169" spans="1:6" s="181" customFormat="1" ht="15.75" customHeight="1">
      <c r="A4169" s="176"/>
      <c r="B4169" s="239"/>
      <c r="C4169" s="177"/>
      <c r="D4169" s="178"/>
      <c r="E4169" s="179"/>
      <c r="F4169" s="180"/>
    </row>
    <row r="4170" spans="1:6" s="181" customFormat="1" ht="15.75" customHeight="1">
      <c r="A4170" s="176"/>
      <c r="B4170" s="239"/>
      <c r="C4170" s="177"/>
      <c r="D4170" s="178"/>
      <c r="E4170" s="179"/>
      <c r="F4170" s="180"/>
    </row>
    <row r="4171" spans="1:6" s="181" customFormat="1" ht="15.75" customHeight="1">
      <c r="A4171" s="176"/>
      <c r="B4171" s="239"/>
      <c r="C4171" s="177"/>
      <c r="D4171" s="178"/>
      <c r="E4171" s="179"/>
      <c r="F4171" s="180"/>
    </row>
    <row r="4172" spans="1:6" s="181" customFormat="1" ht="15.75" customHeight="1">
      <c r="A4172" s="176"/>
      <c r="B4172" s="239"/>
      <c r="C4172" s="177"/>
      <c r="D4172" s="178"/>
      <c r="E4172" s="179"/>
      <c r="F4172" s="176"/>
    </row>
    <row r="4173" spans="1:6" s="181" customFormat="1" ht="15.75" customHeight="1">
      <c r="A4173" s="176"/>
      <c r="B4173" s="239"/>
      <c r="C4173" s="177"/>
      <c r="D4173" s="178"/>
      <c r="E4173" s="179"/>
      <c r="F4173" s="176"/>
    </row>
    <row r="4174" spans="1:6" s="181" customFormat="1" ht="15.75" customHeight="1">
      <c r="A4174" s="176"/>
      <c r="B4174" s="239"/>
      <c r="C4174" s="177"/>
      <c r="D4174" s="178"/>
      <c r="E4174" s="179"/>
      <c r="F4174" s="176"/>
    </row>
    <row r="4175" spans="1:6" s="181" customFormat="1" ht="15.75" customHeight="1">
      <c r="A4175" s="176"/>
      <c r="B4175" s="239"/>
      <c r="C4175" s="177"/>
      <c r="D4175" s="178"/>
      <c r="E4175" s="179"/>
      <c r="F4175" s="176"/>
    </row>
    <row r="4176" spans="1:6" s="181" customFormat="1" ht="15.75" customHeight="1">
      <c r="A4176" s="176"/>
      <c r="B4176" s="239"/>
      <c r="C4176" s="177"/>
      <c r="D4176" s="178"/>
      <c r="E4176" s="179"/>
      <c r="F4176" s="176"/>
    </row>
    <row r="4177" spans="1:6" s="181" customFormat="1" ht="15.75" customHeight="1">
      <c r="A4177" s="176"/>
      <c r="B4177" s="239"/>
      <c r="C4177" s="177"/>
      <c r="D4177" s="178"/>
      <c r="E4177" s="179"/>
      <c r="F4177" s="176"/>
    </row>
    <row r="4178" spans="1:6" s="181" customFormat="1" ht="15.75" customHeight="1">
      <c r="A4178" s="176"/>
      <c r="B4178" s="239"/>
      <c r="C4178" s="177"/>
      <c r="D4178" s="178"/>
      <c r="E4178" s="179"/>
      <c r="F4178" s="180"/>
    </row>
    <row r="4179" spans="1:6" s="181" customFormat="1" ht="15.75" customHeight="1">
      <c r="A4179" s="176"/>
      <c r="B4179" s="239"/>
      <c r="C4179" s="177"/>
      <c r="D4179" s="178"/>
      <c r="E4179" s="179"/>
      <c r="F4179" s="176"/>
    </row>
    <row r="4180" spans="1:6" s="181" customFormat="1" ht="15.75" customHeight="1">
      <c r="A4180" s="176"/>
      <c r="B4180" s="239"/>
      <c r="C4180" s="177"/>
      <c r="D4180" s="178"/>
      <c r="E4180" s="179"/>
      <c r="F4180" s="176"/>
    </row>
    <row r="4181" spans="1:6" s="181" customFormat="1" ht="15.75" customHeight="1">
      <c r="A4181" s="176"/>
      <c r="B4181" s="239"/>
      <c r="C4181" s="177"/>
      <c r="D4181" s="178"/>
      <c r="E4181" s="179"/>
      <c r="F4181" s="180"/>
    </row>
    <row r="4182" spans="1:6" s="181" customFormat="1" ht="15.75" customHeight="1">
      <c r="A4182" s="176"/>
      <c r="B4182" s="239"/>
      <c r="C4182" s="177"/>
      <c r="D4182" s="178"/>
      <c r="E4182" s="179"/>
      <c r="F4182" s="180"/>
    </row>
    <row r="4183" spans="1:6" s="181" customFormat="1" ht="15.75" customHeight="1">
      <c r="A4183" s="176"/>
      <c r="B4183" s="239"/>
      <c r="C4183" s="177"/>
      <c r="D4183" s="178"/>
      <c r="E4183" s="179"/>
      <c r="F4183" s="180"/>
    </row>
    <row r="4184" spans="1:6" s="181" customFormat="1" ht="15.75" customHeight="1">
      <c r="A4184" s="176"/>
      <c r="B4184" s="239"/>
      <c r="C4184" s="177"/>
      <c r="D4184" s="178"/>
      <c r="E4184" s="179"/>
      <c r="F4184" s="180"/>
    </row>
    <row r="4185" spans="1:6" s="181" customFormat="1" ht="15.75" customHeight="1">
      <c r="A4185" s="176"/>
      <c r="B4185" s="239"/>
      <c r="C4185" s="177"/>
      <c r="D4185" s="178"/>
      <c r="E4185" s="179"/>
      <c r="F4185" s="180"/>
    </row>
    <row r="4186" spans="1:6" s="181" customFormat="1" ht="15.75" customHeight="1">
      <c r="A4186" s="176"/>
      <c r="B4186" s="239"/>
      <c r="C4186" s="177"/>
      <c r="D4186" s="182"/>
      <c r="E4186" s="179"/>
      <c r="F4186" s="180"/>
    </row>
    <row r="4187" spans="1:6" s="181" customFormat="1" ht="15.75" customHeight="1">
      <c r="A4187" s="176"/>
      <c r="B4187" s="239"/>
      <c r="C4187" s="177"/>
      <c r="D4187" s="182"/>
      <c r="E4187" s="179"/>
      <c r="F4187" s="176"/>
    </row>
    <row r="4188" spans="1:6" s="181" customFormat="1" ht="15.75" customHeight="1">
      <c r="A4188" s="176"/>
      <c r="B4188" s="239"/>
      <c r="C4188" s="177"/>
      <c r="D4188" s="182"/>
      <c r="E4188" s="179"/>
      <c r="F4188" s="176"/>
    </row>
    <row r="4189" spans="1:6" s="181" customFormat="1" ht="15.75" customHeight="1">
      <c r="A4189" s="176"/>
      <c r="B4189" s="239"/>
      <c r="C4189" s="177"/>
      <c r="D4189" s="182"/>
      <c r="E4189" s="179"/>
      <c r="F4189" s="176"/>
    </row>
    <row r="4190" spans="1:6" s="181" customFormat="1" ht="15.75" customHeight="1">
      <c r="A4190" s="176"/>
      <c r="B4190" s="239"/>
      <c r="C4190" s="177"/>
      <c r="D4190" s="182"/>
      <c r="E4190" s="179"/>
      <c r="F4190" s="176"/>
    </row>
    <row r="4191" spans="1:6" s="181" customFormat="1" ht="15.75" customHeight="1">
      <c r="A4191" s="176"/>
      <c r="B4191" s="239"/>
      <c r="C4191" s="177"/>
      <c r="D4191" s="178"/>
      <c r="E4191" s="179"/>
      <c r="F4191" s="176"/>
    </row>
    <row r="4192" spans="1:6" s="181" customFormat="1" ht="15.75" customHeight="1">
      <c r="A4192" s="176"/>
      <c r="B4192" s="239"/>
      <c r="C4192" s="177"/>
      <c r="D4192" s="178"/>
      <c r="E4192" s="179"/>
      <c r="F4192" s="180"/>
    </row>
    <row r="4193" spans="1:6" s="181" customFormat="1" ht="15.75" customHeight="1">
      <c r="A4193" s="176"/>
      <c r="B4193" s="239"/>
      <c r="C4193" s="177"/>
      <c r="D4193" s="178"/>
      <c r="E4193" s="179"/>
      <c r="F4193" s="180"/>
    </row>
    <row r="4194" spans="1:6" s="181" customFormat="1" ht="15.75" customHeight="1">
      <c r="A4194" s="176"/>
      <c r="B4194" s="239"/>
      <c r="C4194" s="177"/>
      <c r="D4194" s="178"/>
      <c r="E4194" s="179"/>
      <c r="F4194" s="180"/>
    </row>
    <row r="4195" spans="1:6" s="181" customFormat="1" ht="15.75" customHeight="1">
      <c r="A4195" s="176"/>
      <c r="B4195" s="239"/>
      <c r="C4195" s="177"/>
      <c r="D4195" s="178"/>
      <c r="E4195" s="179"/>
      <c r="F4195" s="180"/>
    </row>
    <row r="4196" spans="1:6" s="181" customFormat="1" ht="15.75" customHeight="1">
      <c r="A4196" s="176"/>
      <c r="B4196" s="239"/>
      <c r="C4196" s="177"/>
      <c r="D4196" s="178"/>
      <c r="E4196" s="179"/>
      <c r="F4196" s="180"/>
    </row>
    <row r="4197" spans="1:6" s="181" customFormat="1" ht="15.75" customHeight="1">
      <c r="A4197" s="176"/>
      <c r="B4197" s="239"/>
      <c r="C4197" s="177"/>
      <c r="D4197" s="178"/>
      <c r="E4197" s="179"/>
      <c r="F4197" s="180"/>
    </row>
    <row r="4198" spans="1:6" s="181" customFormat="1" ht="15.75" customHeight="1">
      <c r="A4198" s="176"/>
      <c r="B4198" s="239"/>
      <c r="C4198" s="177"/>
      <c r="D4198" s="178"/>
      <c r="E4198" s="179"/>
      <c r="F4198" s="176"/>
    </row>
    <row r="4199" spans="1:6" s="181" customFormat="1" ht="15.75" customHeight="1">
      <c r="A4199" s="176"/>
      <c r="B4199" s="239"/>
      <c r="C4199" s="177"/>
      <c r="D4199" s="178"/>
      <c r="E4199" s="179"/>
      <c r="F4199" s="176"/>
    </row>
    <row r="4200" spans="1:6" s="181" customFormat="1" ht="15.75" customHeight="1">
      <c r="A4200" s="176"/>
      <c r="B4200" s="239"/>
      <c r="C4200" s="177"/>
      <c r="D4200" s="178"/>
      <c r="E4200" s="179"/>
      <c r="F4200" s="176"/>
    </row>
    <row r="4201" spans="1:6" s="181" customFormat="1" ht="15.75" customHeight="1">
      <c r="A4201" s="176"/>
      <c r="B4201" s="239"/>
      <c r="C4201" s="177"/>
      <c r="D4201" s="178"/>
      <c r="E4201" s="179"/>
      <c r="F4201" s="176"/>
    </row>
    <row r="4202" spans="1:6" s="181" customFormat="1" ht="15.75" customHeight="1">
      <c r="A4202" s="176"/>
      <c r="B4202" s="239"/>
      <c r="C4202" s="177"/>
      <c r="D4202" s="178"/>
      <c r="E4202" s="179"/>
      <c r="F4202" s="176"/>
    </row>
    <row r="4203" spans="1:6" s="181" customFormat="1" ht="15.75" customHeight="1">
      <c r="A4203" s="176"/>
      <c r="B4203" s="239"/>
      <c r="C4203" s="177"/>
      <c r="D4203" s="178"/>
      <c r="E4203" s="179"/>
      <c r="F4203" s="176"/>
    </row>
    <row r="4204" spans="1:6" s="181" customFormat="1" ht="15.75" customHeight="1">
      <c r="A4204" s="176"/>
      <c r="B4204" s="239"/>
      <c r="C4204" s="177"/>
      <c r="D4204" s="178"/>
      <c r="E4204" s="179"/>
      <c r="F4204" s="176"/>
    </row>
    <row r="4205" spans="1:6" s="181" customFormat="1" ht="15.75" customHeight="1">
      <c r="A4205" s="176"/>
      <c r="B4205" s="239"/>
      <c r="C4205" s="177"/>
      <c r="D4205" s="178"/>
      <c r="E4205" s="179"/>
      <c r="F4205" s="176"/>
    </row>
    <row r="4206" spans="1:6" s="181" customFormat="1" ht="15.75" customHeight="1">
      <c r="A4206" s="176"/>
      <c r="B4206" s="239"/>
      <c r="C4206" s="177"/>
      <c r="D4206" s="178"/>
      <c r="E4206" s="179"/>
      <c r="F4206" s="176"/>
    </row>
    <row r="4207" spans="1:6" s="181" customFormat="1" ht="15.75" customHeight="1">
      <c r="A4207" s="176"/>
      <c r="B4207" s="239"/>
      <c r="C4207" s="177"/>
      <c r="D4207" s="178"/>
      <c r="E4207" s="179"/>
      <c r="F4207" s="176"/>
    </row>
    <row r="4208" spans="1:6" s="181" customFormat="1" ht="15.75" customHeight="1">
      <c r="A4208" s="176"/>
      <c r="B4208" s="239"/>
      <c r="C4208" s="177"/>
      <c r="D4208" s="178"/>
      <c r="E4208" s="179"/>
      <c r="F4208" s="176"/>
    </row>
    <row r="4209" spans="1:6" s="181" customFormat="1" ht="15.75" customHeight="1">
      <c r="A4209" s="176"/>
      <c r="B4209" s="239"/>
      <c r="C4209" s="177"/>
      <c r="D4209" s="178"/>
      <c r="E4209" s="179"/>
      <c r="F4209" s="176"/>
    </row>
    <row r="4210" spans="1:6" s="181" customFormat="1" ht="15.75" customHeight="1">
      <c r="A4210" s="176"/>
      <c r="B4210" s="239"/>
      <c r="C4210" s="177"/>
      <c r="D4210" s="178"/>
      <c r="E4210" s="179"/>
      <c r="F4210" s="176"/>
    </row>
    <row r="4211" spans="1:6" s="181" customFormat="1" ht="15.75" customHeight="1">
      <c r="A4211" s="176"/>
      <c r="B4211" s="239"/>
      <c r="C4211" s="177"/>
      <c r="D4211" s="178"/>
      <c r="E4211" s="179"/>
      <c r="F4211" s="180"/>
    </row>
    <row r="4212" spans="1:6" s="181" customFormat="1" ht="15.75" customHeight="1">
      <c r="A4212" s="176"/>
      <c r="B4212" s="239"/>
      <c r="C4212" s="177"/>
      <c r="D4212" s="178"/>
      <c r="E4212" s="179"/>
      <c r="F4212" s="176"/>
    </row>
    <row r="4213" spans="1:6" s="181" customFormat="1" ht="15.75" customHeight="1">
      <c r="A4213" s="176"/>
      <c r="B4213" s="239"/>
      <c r="C4213" s="177"/>
      <c r="D4213" s="178"/>
      <c r="E4213" s="179"/>
      <c r="F4213" s="176"/>
    </row>
    <row r="4214" spans="1:6" s="181" customFormat="1" ht="15.75" customHeight="1">
      <c r="A4214" s="176"/>
      <c r="B4214" s="239"/>
      <c r="C4214" s="177"/>
      <c r="D4214" s="178"/>
      <c r="E4214" s="179"/>
      <c r="F4214" s="180"/>
    </row>
    <row r="4215" spans="1:6" s="181" customFormat="1" ht="15.75" customHeight="1">
      <c r="A4215" s="176"/>
      <c r="B4215" s="239"/>
      <c r="C4215" s="177"/>
      <c r="D4215" s="178"/>
      <c r="E4215" s="179"/>
      <c r="F4215" s="176"/>
    </row>
    <row r="4216" spans="1:6" s="181" customFormat="1" ht="15.75" customHeight="1">
      <c r="A4216" s="176"/>
      <c r="B4216" s="239"/>
      <c r="C4216" s="177"/>
      <c r="D4216" s="178"/>
      <c r="E4216" s="179"/>
      <c r="F4216" s="180"/>
    </row>
    <row r="4217" spans="1:6" s="181" customFormat="1" ht="15.75" customHeight="1">
      <c r="A4217" s="176"/>
      <c r="B4217" s="239"/>
      <c r="C4217" s="177"/>
      <c r="D4217" s="178"/>
      <c r="E4217" s="179"/>
      <c r="F4217" s="176"/>
    </row>
    <row r="4218" spans="1:6" s="181" customFormat="1" ht="15.75" customHeight="1">
      <c r="A4218" s="176"/>
      <c r="B4218" s="239"/>
      <c r="C4218" s="177"/>
      <c r="D4218" s="178"/>
      <c r="E4218" s="179"/>
      <c r="F4218" s="176"/>
    </row>
    <row r="4219" spans="1:6" s="181" customFormat="1" ht="15.75" customHeight="1">
      <c r="A4219" s="176"/>
      <c r="B4219" s="239"/>
      <c r="C4219" s="177"/>
      <c r="D4219" s="182"/>
      <c r="E4219" s="179"/>
      <c r="F4219" s="176"/>
    </row>
    <row r="4220" spans="1:6" s="181" customFormat="1" ht="15.75" customHeight="1">
      <c r="A4220" s="176"/>
      <c r="B4220" s="239"/>
      <c r="C4220" s="177"/>
      <c r="D4220" s="178"/>
      <c r="E4220" s="179"/>
      <c r="F4220" s="180"/>
    </row>
    <row r="4221" spans="1:6" s="181" customFormat="1" ht="15.75" customHeight="1">
      <c r="A4221" s="176"/>
      <c r="B4221" s="239"/>
      <c r="C4221" s="177"/>
      <c r="D4221" s="182"/>
      <c r="E4221" s="179"/>
      <c r="F4221" s="180"/>
    </row>
    <row r="4222" spans="1:6" s="181" customFormat="1" ht="15.75" customHeight="1">
      <c r="A4222" s="176"/>
      <c r="B4222" s="239"/>
      <c r="C4222" s="177"/>
      <c r="D4222" s="178"/>
      <c r="E4222" s="179"/>
      <c r="F4222" s="176"/>
    </row>
    <row r="4223" spans="1:6" s="181" customFormat="1" ht="15.75" customHeight="1">
      <c r="A4223" s="176"/>
      <c r="B4223" s="239"/>
      <c r="C4223" s="177"/>
      <c r="D4223" s="178"/>
      <c r="E4223" s="179"/>
      <c r="F4223" s="176"/>
    </row>
    <row r="4224" spans="1:6" s="181" customFormat="1" ht="15.75" customHeight="1">
      <c r="A4224" s="176"/>
      <c r="B4224" s="239"/>
      <c r="C4224" s="177"/>
      <c r="D4224" s="178"/>
      <c r="E4224" s="179"/>
      <c r="F4224" s="176"/>
    </row>
    <row r="4225" spans="1:6" s="181" customFormat="1" ht="15.75" customHeight="1">
      <c r="A4225" s="176"/>
      <c r="B4225" s="239"/>
      <c r="C4225" s="177"/>
      <c r="D4225" s="178"/>
      <c r="E4225" s="179"/>
      <c r="F4225" s="176"/>
    </row>
    <row r="4226" spans="1:6" s="181" customFormat="1" ht="15.75" customHeight="1">
      <c r="A4226" s="176"/>
      <c r="B4226" s="239"/>
      <c r="C4226" s="177"/>
      <c r="D4226" s="178"/>
      <c r="E4226" s="179"/>
      <c r="F4226" s="176"/>
    </row>
    <row r="4227" spans="1:6" s="181" customFormat="1" ht="15.75" customHeight="1">
      <c r="A4227" s="176"/>
      <c r="B4227" s="239"/>
      <c r="C4227" s="177"/>
      <c r="D4227" s="178"/>
      <c r="E4227" s="179"/>
      <c r="F4227" s="176"/>
    </row>
    <row r="4228" spans="1:6" s="181" customFormat="1" ht="15.75" customHeight="1">
      <c r="A4228" s="176"/>
      <c r="B4228" s="239"/>
      <c r="C4228" s="177"/>
      <c r="D4228" s="178"/>
      <c r="E4228" s="179"/>
      <c r="F4228" s="176"/>
    </row>
    <row r="4229" spans="1:6" s="181" customFormat="1" ht="15.75" customHeight="1">
      <c r="A4229" s="176"/>
      <c r="B4229" s="239"/>
      <c r="C4229" s="177"/>
      <c r="D4229" s="178"/>
      <c r="E4229" s="179"/>
      <c r="F4229" s="180"/>
    </row>
    <row r="4230" spans="1:6" s="181" customFormat="1" ht="15.75" customHeight="1">
      <c r="A4230" s="176"/>
      <c r="B4230" s="239"/>
      <c r="C4230" s="177"/>
      <c r="D4230" s="178"/>
      <c r="E4230" s="179"/>
      <c r="F4230" s="180"/>
    </row>
    <row r="4231" spans="1:6" s="181" customFormat="1" ht="15.75" customHeight="1">
      <c r="A4231" s="176"/>
      <c r="B4231" s="239"/>
      <c r="C4231" s="177"/>
      <c r="D4231" s="178"/>
      <c r="E4231" s="179"/>
      <c r="F4231" s="176"/>
    </row>
    <row r="4232" spans="1:6" s="181" customFormat="1" ht="15.75" customHeight="1">
      <c r="A4232" s="176"/>
      <c r="B4232" s="239"/>
      <c r="C4232" s="177"/>
      <c r="D4232" s="178"/>
      <c r="E4232" s="179"/>
      <c r="F4232" s="176"/>
    </row>
    <row r="4233" spans="1:6" s="181" customFormat="1" ht="15.75" customHeight="1">
      <c r="A4233" s="176"/>
      <c r="B4233" s="239"/>
      <c r="C4233" s="177"/>
      <c r="D4233" s="178"/>
      <c r="E4233" s="179"/>
      <c r="F4233" s="176"/>
    </row>
    <row r="4234" spans="1:6" s="181" customFormat="1" ht="15.75" customHeight="1">
      <c r="A4234" s="176"/>
      <c r="B4234" s="239"/>
      <c r="C4234" s="177"/>
      <c r="D4234" s="178"/>
      <c r="E4234" s="179"/>
      <c r="F4234" s="176"/>
    </row>
    <row r="4235" spans="1:6" s="181" customFormat="1" ht="15.75" customHeight="1">
      <c r="A4235" s="176"/>
      <c r="B4235" s="239"/>
      <c r="C4235" s="177"/>
      <c r="D4235" s="178"/>
      <c r="E4235" s="179"/>
      <c r="F4235" s="176"/>
    </row>
    <row r="4236" spans="1:6" s="181" customFormat="1" ht="15.75" customHeight="1">
      <c r="A4236" s="176"/>
      <c r="B4236" s="239"/>
      <c r="C4236" s="177"/>
      <c r="D4236" s="178"/>
      <c r="E4236" s="179"/>
      <c r="F4236" s="176"/>
    </row>
    <row r="4237" spans="1:6" s="181" customFormat="1" ht="15.75" customHeight="1">
      <c r="A4237" s="176"/>
      <c r="B4237" s="239"/>
      <c r="C4237" s="177"/>
      <c r="D4237" s="178"/>
      <c r="E4237" s="179"/>
      <c r="F4237" s="176"/>
    </row>
    <row r="4238" spans="1:6" s="181" customFormat="1" ht="15.75" customHeight="1">
      <c r="A4238" s="176"/>
      <c r="B4238" s="239"/>
      <c r="C4238" s="177"/>
      <c r="D4238" s="178"/>
      <c r="E4238" s="179"/>
      <c r="F4238" s="176"/>
    </row>
    <row r="4239" spans="1:6" s="181" customFormat="1" ht="15.75" customHeight="1">
      <c r="A4239" s="176"/>
      <c r="B4239" s="239"/>
      <c r="C4239" s="177"/>
      <c r="D4239" s="178"/>
      <c r="E4239" s="179"/>
      <c r="F4239" s="176"/>
    </row>
    <row r="4240" spans="1:6" s="181" customFormat="1" ht="15.75" customHeight="1">
      <c r="A4240" s="176"/>
      <c r="B4240" s="239"/>
      <c r="C4240" s="177"/>
      <c r="D4240" s="178"/>
      <c r="E4240" s="179"/>
      <c r="F4240" s="176"/>
    </row>
    <row r="4241" spans="1:6" s="181" customFormat="1" ht="15.75" customHeight="1">
      <c r="A4241" s="176"/>
      <c r="B4241" s="239"/>
      <c r="C4241" s="177"/>
      <c r="D4241" s="178"/>
      <c r="E4241" s="179"/>
      <c r="F4241" s="176"/>
    </row>
    <row r="4242" spans="1:6" s="181" customFormat="1" ht="15.75" customHeight="1">
      <c r="A4242" s="176"/>
      <c r="B4242" s="239"/>
      <c r="C4242" s="177"/>
      <c r="D4242" s="178"/>
      <c r="E4242" s="179"/>
      <c r="F4242" s="176"/>
    </row>
    <row r="4243" spans="1:6" s="181" customFormat="1" ht="15.75" customHeight="1">
      <c r="A4243" s="176"/>
      <c r="B4243" s="239"/>
      <c r="C4243" s="177"/>
      <c r="D4243" s="178"/>
      <c r="E4243" s="179"/>
      <c r="F4243" s="180"/>
    </row>
    <row r="4244" spans="1:6" s="181" customFormat="1" ht="15.75" customHeight="1">
      <c r="A4244" s="176"/>
      <c r="B4244" s="239"/>
      <c r="C4244" s="177"/>
      <c r="D4244" s="178"/>
      <c r="E4244" s="179"/>
      <c r="F4244" s="180"/>
    </row>
    <row r="4245" spans="1:6" s="181" customFormat="1" ht="15.75" customHeight="1">
      <c r="A4245" s="176"/>
      <c r="B4245" s="239"/>
      <c r="C4245" s="177"/>
      <c r="D4245" s="178"/>
      <c r="E4245" s="179"/>
      <c r="F4245" s="180"/>
    </row>
    <row r="4246" spans="1:6" s="181" customFormat="1" ht="15.75" customHeight="1">
      <c r="A4246" s="176"/>
      <c r="B4246" s="239"/>
      <c r="C4246" s="177"/>
      <c r="D4246" s="178"/>
      <c r="E4246" s="179"/>
      <c r="F4246" s="180"/>
    </row>
    <row r="4247" spans="1:6" s="181" customFormat="1" ht="15.75" customHeight="1">
      <c r="A4247" s="176"/>
      <c r="B4247" s="239"/>
      <c r="C4247" s="177"/>
      <c r="D4247" s="178"/>
      <c r="E4247" s="179"/>
      <c r="F4247" s="176"/>
    </row>
    <row r="4248" spans="1:6" s="181" customFormat="1" ht="15.75" customHeight="1">
      <c r="A4248" s="176"/>
      <c r="B4248" s="239"/>
      <c r="C4248" s="177"/>
      <c r="D4248" s="178"/>
      <c r="E4248" s="179"/>
      <c r="F4248" s="180"/>
    </row>
    <row r="4249" spans="1:6" s="181" customFormat="1" ht="15.75" customHeight="1">
      <c r="A4249" s="176"/>
      <c r="B4249" s="239"/>
      <c r="C4249" s="177"/>
      <c r="D4249" s="178"/>
      <c r="E4249" s="179"/>
      <c r="F4249" s="176"/>
    </row>
    <row r="4250" spans="1:6" s="181" customFormat="1" ht="15.75" customHeight="1">
      <c r="A4250" s="176"/>
      <c r="B4250" s="239"/>
      <c r="C4250" s="177"/>
      <c r="D4250" s="178"/>
      <c r="E4250" s="179"/>
      <c r="F4250" s="180"/>
    </row>
    <row r="4251" spans="1:6" s="181" customFormat="1" ht="15.75" customHeight="1">
      <c r="A4251" s="176"/>
      <c r="B4251" s="239"/>
      <c r="C4251" s="177"/>
      <c r="D4251" s="178"/>
      <c r="E4251" s="179"/>
      <c r="F4251" s="176"/>
    </row>
    <row r="4252" spans="1:6" s="181" customFormat="1" ht="15.75" customHeight="1">
      <c r="A4252" s="184"/>
      <c r="B4252" s="239"/>
      <c r="C4252" s="177"/>
      <c r="D4252" s="178"/>
      <c r="E4252" s="179"/>
      <c r="F4252" s="180"/>
    </row>
    <row r="4253" spans="1:6" s="181" customFormat="1" ht="15.75" customHeight="1">
      <c r="A4253" s="184"/>
      <c r="B4253" s="239"/>
      <c r="C4253" s="177"/>
      <c r="D4253" s="178"/>
      <c r="E4253" s="179"/>
      <c r="F4253" s="180"/>
    </row>
    <row r="4254" spans="1:6" s="181" customFormat="1" ht="15.75" customHeight="1">
      <c r="A4254" s="176"/>
      <c r="B4254" s="239"/>
      <c r="C4254" s="177"/>
      <c r="D4254" s="178"/>
      <c r="E4254" s="179"/>
      <c r="F4254" s="180"/>
    </row>
    <row r="4255" spans="1:6" s="181" customFormat="1" ht="15.75" customHeight="1">
      <c r="A4255" s="176"/>
      <c r="B4255" s="239"/>
      <c r="C4255" s="177"/>
      <c r="D4255" s="178"/>
      <c r="E4255" s="179"/>
      <c r="F4255" s="180"/>
    </row>
    <row r="4256" spans="1:6" s="181" customFormat="1" ht="15.75" customHeight="1">
      <c r="A4256" s="176"/>
      <c r="B4256" s="239"/>
      <c r="C4256" s="177"/>
      <c r="D4256" s="178"/>
      <c r="E4256" s="179"/>
      <c r="F4256" s="180"/>
    </row>
    <row r="4257" spans="1:6" s="181" customFormat="1" ht="15.75" customHeight="1">
      <c r="A4257" s="176"/>
      <c r="B4257" s="239"/>
      <c r="C4257" s="177"/>
      <c r="D4257" s="178"/>
      <c r="E4257" s="179"/>
      <c r="F4257" s="176"/>
    </row>
    <row r="4258" spans="1:6" s="181" customFormat="1" ht="15.75" customHeight="1">
      <c r="A4258" s="176"/>
      <c r="B4258" s="239"/>
      <c r="C4258" s="177"/>
      <c r="D4258" s="178"/>
      <c r="E4258" s="179"/>
      <c r="F4258" s="180"/>
    </row>
    <row r="4259" spans="1:6" s="181" customFormat="1" ht="15.75" customHeight="1">
      <c r="A4259" s="176"/>
      <c r="B4259" s="239"/>
      <c r="C4259" s="177"/>
      <c r="D4259" s="178"/>
      <c r="E4259" s="179"/>
      <c r="F4259" s="180"/>
    </row>
    <row r="4260" spans="1:6" s="181" customFormat="1" ht="15.75" customHeight="1">
      <c r="A4260" s="176"/>
      <c r="B4260" s="239"/>
      <c r="C4260" s="177"/>
      <c r="D4260" s="178"/>
      <c r="E4260" s="179"/>
      <c r="F4260" s="180"/>
    </row>
    <row r="4261" spans="1:6" s="181" customFormat="1" ht="15.75" customHeight="1">
      <c r="A4261" s="176"/>
      <c r="B4261" s="239"/>
      <c r="C4261" s="177"/>
      <c r="D4261" s="178"/>
      <c r="E4261" s="179"/>
      <c r="F4261" s="180"/>
    </row>
    <row r="4262" spans="1:6" s="181" customFormat="1" ht="15.75" customHeight="1">
      <c r="A4262" s="176"/>
      <c r="B4262" s="239"/>
      <c r="C4262" s="177"/>
      <c r="D4262" s="178"/>
      <c r="E4262" s="179"/>
      <c r="F4262" s="176"/>
    </row>
    <row r="4263" spans="1:6" s="181" customFormat="1" ht="15.75" customHeight="1">
      <c r="A4263" s="176"/>
      <c r="B4263" s="239"/>
      <c r="C4263" s="177"/>
      <c r="D4263" s="178"/>
      <c r="E4263" s="179"/>
      <c r="F4263" s="176"/>
    </row>
    <row r="4264" spans="1:6" s="181" customFormat="1" ht="15.75" customHeight="1">
      <c r="A4264" s="176"/>
      <c r="B4264" s="239"/>
      <c r="C4264" s="177"/>
      <c r="D4264" s="178"/>
      <c r="E4264" s="179"/>
      <c r="F4264" s="176"/>
    </row>
    <row r="4265" spans="1:6" s="181" customFormat="1" ht="15.75" customHeight="1">
      <c r="A4265" s="176"/>
      <c r="B4265" s="239"/>
      <c r="C4265" s="177"/>
      <c r="D4265" s="178"/>
      <c r="E4265" s="179"/>
      <c r="F4265" s="176"/>
    </row>
    <row r="4266" spans="1:6" s="181" customFormat="1" ht="15.75" customHeight="1">
      <c r="A4266" s="176"/>
      <c r="B4266" s="239"/>
      <c r="C4266" s="177"/>
      <c r="D4266" s="178"/>
      <c r="E4266" s="179"/>
      <c r="F4266" s="176"/>
    </row>
    <row r="4267" spans="1:6" s="181" customFormat="1" ht="15.75" customHeight="1">
      <c r="A4267" s="176"/>
      <c r="B4267" s="239"/>
      <c r="C4267" s="177"/>
      <c r="D4267" s="178"/>
      <c r="E4267" s="179"/>
      <c r="F4267" s="176"/>
    </row>
    <row r="4268" spans="1:6" s="181" customFormat="1" ht="15.75" customHeight="1">
      <c r="A4268" s="176"/>
      <c r="B4268" s="239"/>
      <c r="C4268" s="177"/>
      <c r="D4268" s="178"/>
      <c r="E4268" s="179"/>
      <c r="F4268" s="176"/>
    </row>
    <row r="4269" spans="1:6" s="181" customFormat="1" ht="15.75" customHeight="1">
      <c r="A4269" s="176"/>
      <c r="B4269" s="239"/>
      <c r="C4269" s="177"/>
      <c r="D4269" s="178"/>
      <c r="E4269" s="179"/>
      <c r="F4269" s="176"/>
    </row>
    <row r="4270" spans="1:6" s="181" customFormat="1" ht="15.75" customHeight="1">
      <c r="A4270" s="176"/>
      <c r="B4270" s="239"/>
      <c r="C4270" s="177"/>
      <c r="D4270" s="178"/>
      <c r="E4270" s="179"/>
      <c r="F4270" s="176"/>
    </row>
    <row r="4271" spans="1:6" s="181" customFormat="1" ht="15.75" customHeight="1">
      <c r="A4271" s="176"/>
      <c r="B4271" s="239"/>
      <c r="C4271" s="177"/>
      <c r="D4271" s="178"/>
      <c r="E4271" s="179"/>
      <c r="F4271" s="180"/>
    </row>
    <row r="4272" spans="1:6" s="181" customFormat="1" ht="15.75" customHeight="1">
      <c r="A4272" s="176"/>
      <c r="B4272" s="239"/>
      <c r="C4272" s="177"/>
      <c r="D4272" s="178"/>
      <c r="E4272" s="179"/>
      <c r="F4272" s="176"/>
    </row>
    <row r="4273" spans="1:6" s="181" customFormat="1" ht="15.75" customHeight="1">
      <c r="A4273" s="176"/>
      <c r="B4273" s="239"/>
      <c r="C4273" s="177"/>
      <c r="D4273" s="178"/>
      <c r="E4273" s="179"/>
      <c r="F4273" s="180"/>
    </row>
    <row r="4274" spans="1:6" s="181" customFormat="1" ht="15.75" customHeight="1">
      <c r="A4274" s="176"/>
      <c r="B4274" s="239"/>
      <c r="C4274" s="177"/>
      <c r="D4274" s="178"/>
      <c r="E4274" s="179"/>
      <c r="F4274" s="176"/>
    </row>
    <row r="4275" spans="1:6" s="181" customFormat="1" ht="15.75" customHeight="1">
      <c r="A4275" s="176"/>
      <c r="B4275" s="239"/>
      <c r="C4275" s="177"/>
      <c r="D4275" s="178"/>
      <c r="E4275" s="179"/>
      <c r="F4275" s="176"/>
    </row>
    <row r="4276" spans="1:6" s="181" customFormat="1" ht="15.75" customHeight="1">
      <c r="A4276" s="176"/>
      <c r="B4276" s="239"/>
      <c r="C4276" s="177"/>
      <c r="D4276" s="178"/>
      <c r="E4276" s="179"/>
      <c r="F4276" s="176"/>
    </row>
    <row r="4277" spans="1:6" s="181" customFormat="1" ht="15.75" customHeight="1">
      <c r="A4277" s="176"/>
      <c r="B4277" s="239"/>
      <c r="C4277" s="177"/>
      <c r="D4277" s="178"/>
      <c r="E4277" s="179"/>
      <c r="F4277" s="176"/>
    </row>
    <row r="4278" spans="1:6" s="181" customFormat="1" ht="15.75" customHeight="1">
      <c r="A4278" s="176"/>
      <c r="B4278" s="239"/>
      <c r="C4278" s="177"/>
      <c r="D4278" s="178"/>
      <c r="E4278" s="179"/>
      <c r="F4278" s="176"/>
    </row>
    <row r="4279" spans="1:6" s="181" customFormat="1" ht="15.75" customHeight="1">
      <c r="A4279" s="176"/>
      <c r="B4279" s="239"/>
      <c r="C4279" s="177"/>
      <c r="D4279" s="178"/>
      <c r="E4279" s="179"/>
      <c r="F4279" s="176"/>
    </row>
    <row r="4280" spans="1:6" s="181" customFormat="1" ht="15.75" customHeight="1">
      <c r="A4280" s="176"/>
      <c r="B4280" s="239"/>
      <c r="C4280" s="177"/>
      <c r="D4280" s="178"/>
      <c r="E4280" s="179"/>
      <c r="F4280" s="176"/>
    </row>
    <row r="4281" spans="1:6" s="181" customFormat="1" ht="15.75" customHeight="1">
      <c r="A4281" s="176"/>
      <c r="B4281" s="239"/>
      <c r="C4281" s="177"/>
      <c r="D4281" s="178"/>
      <c r="E4281" s="179"/>
      <c r="F4281" s="176"/>
    </row>
    <row r="4282" spans="1:6" s="181" customFormat="1" ht="15.75" customHeight="1">
      <c r="A4282" s="176"/>
      <c r="B4282" s="239"/>
      <c r="C4282" s="177"/>
      <c r="D4282" s="178"/>
      <c r="E4282" s="179"/>
      <c r="F4282" s="176"/>
    </row>
    <row r="4283" spans="1:6" s="181" customFormat="1" ht="15.75" customHeight="1">
      <c r="A4283" s="176"/>
      <c r="B4283" s="239"/>
      <c r="C4283" s="177"/>
      <c r="D4283" s="178"/>
      <c r="E4283" s="179"/>
      <c r="F4283" s="176"/>
    </row>
    <row r="4284" spans="1:6" s="181" customFormat="1" ht="15.75" customHeight="1">
      <c r="A4284" s="176"/>
      <c r="B4284" s="239"/>
      <c r="C4284" s="177"/>
      <c r="D4284" s="178"/>
      <c r="E4284" s="179"/>
      <c r="F4284" s="176"/>
    </row>
    <row r="4285" spans="1:6" s="181" customFormat="1" ht="15.75" customHeight="1">
      <c r="A4285" s="176"/>
      <c r="B4285" s="239"/>
      <c r="C4285" s="177"/>
      <c r="D4285" s="178"/>
      <c r="E4285" s="179"/>
      <c r="F4285" s="176"/>
    </row>
    <row r="4286" spans="1:6" s="181" customFormat="1" ht="15.75" customHeight="1">
      <c r="A4286" s="176"/>
      <c r="B4286" s="239"/>
      <c r="C4286" s="177"/>
      <c r="D4286" s="178"/>
      <c r="E4286" s="179"/>
      <c r="F4286" s="176"/>
    </row>
    <row r="4287" spans="1:6" s="181" customFormat="1" ht="15.75" customHeight="1">
      <c r="A4287" s="176"/>
      <c r="B4287" s="239"/>
      <c r="C4287" s="177"/>
      <c r="D4287" s="178"/>
      <c r="E4287" s="179"/>
      <c r="F4287" s="176"/>
    </row>
    <row r="4288" spans="1:6" s="181" customFormat="1" ht="15.75" customHeight="1">
      <c r="A4288" s="176"/>
      <c r="B4288" s="239"/>
      <c r="C4288" s="177"/>
      <c r="D4288" s="178"/>
      <c r="E4288" s="179"/>
      <c r="F4288" s="176"/>
    </row>
    <row r="4289" spans="1:6" s="181" customFormat="1" ht="15.75" customHeight="1">
      <c r="A4289" s="176"/>
      <c r="B4289" s="239"/>
      <c r="C4289" s="177"/>
      <c r="D4289" s="178"/>
      <c r="E4289" s="179"/>
      <c r="F4289" s="176"/>
    </row>
    <row r="4290" spans="1:6" s="181" customFormat="1" ht="15.75" customHeight="1">
      <c r="A4290" s="176"/>
      <c r="B4290" s="239"/>
      <c r="C4290" s="177"/>
      <c r="D4290" s="182"/>
      <c r="E4290" s="179"/>
      <c r="F4290" s="180"/>
    </row>
    <row r="4291" spans="1:6" s="181" customFormat="1" ht="15.75" customHeight="1">
      <c r="A4291" s="176"/>
      <c r="B4291" s="239"/>
      <c r="C4291" s="177"/>
      <c r="D4291" s="182"/>
      <c r="E4291" s="179"/>
      <c r="F4291" s="180"/>
    </row>
    <row r="4292" spans="1:6" s="181" customFormat="1" ht="15.75" customHeight="1">
      <c r="A4292" s="176"/>
      <c r="B4292" s="239"/>
      <c r="C4292" s="177"/>
      <c r="D4292" s="178"/>
      <c r="E4292" s="179"/>
      <c r="F4292" s="180"/>
    </row>
    <row r="4293" spans="1:6" s="181" customFormat="1" ht="15.75" customHeight="1">
      <c r="A4293" s="176"/>
      <c r="B4293" s="239"/>
      <c r="C4293" s="177"/>
      <c r="D4293" s="178"/>
      <c r="E4293" s="179"/>
      <c r="F4293" s="180"/>
    </row>
    <row r="4294" spans="1:6" s="181" customFormat="1" ht="15.75" customHeight="1">
      <c r="A4294" s="176"/>
      <c r="B4294" s="239"/>
      <c r="C4294" s="177"/>
      <c r="D4294" s="178"/>
      <c r="E4294" s="179"/>
      <c r="F4294" s="180"/>
    </row>
    <row r="4295" spans="1:6" s="181" customFormat="1" ht="15.75" customHeight="1">
      <c r="A4295" s="176"/>
      <c r="B4295" s="239"/>
      <c r="C4295" s="177"/>
      <c r="D4295" s="182"/>
      <c r="E4295" s="179"/>
      <c r="F4295" s="180"/>
    </row>
    <row r="4296" spans="1:6" s="181" customFormat="1" ht="15.75" customHeight="1">
      <c r="A4296" s="176"/>
      <c r="B4296" s="239"/>
      <c r="C4296" s="177"/>
      <c r="D4296" s="178"/>
      <c r="E4296" s="179"/>
      <c r="F4296" s="176"/>
    </row>
    <row r="4297" spans="1:6" s="181" customFormat="1" ht="15.75" customHeight="1">
      <c r="A4297" s="176"/>
      <c r="B4297" s="239"/>
      <c r="C4297" s="177"/>
      <c r="D4297" s="178"/>
      <c r="E4297" s="179"/>
      <c r="F4297" s="176"/>
    </row>
    <row r="4298" spans="1:6" s="181" customFormat="1" ht="15.75" customHeight="1">
      <c r="A4298" s="176"/>
      <c r="B4298" s="239"/>
      <c r="C4298" s="177"/>
      <c r="D4298" s="178"/>
      <c r="E4298" s="179"/>
      <c r="F4298" s="176"/>
    </row>
    <row r="4299" spans="1:6" s="181" customFormat="1" ht="15.75" customHeight="1">
      <c r="A4299" s="176"/>
      <c r="B4299" s="239"/>
      <c r="C4299" s="177"/>
      <c r="D4299" s="178"/>
      <c r="E4299" s="179"/>
      <c r="F4299" s="180"/>
    </row>
    <row r="4300" spans="1:6" s="181" customFormat="1" ht="15.75" customHeight="1">
      <c r="A4300" s="176"/>
      <c r="B4300" s="239"/>
      <c r="C4300" s="177"/>
      <c r="D4300" s="178"/>
      <c r="E4300" s="179"/>
      <c r="F4300" s="180"/>
    </row>
    <row r="4301" spans="1:6" s="181" customFormat="1" ht="15.75" customHeight="1">
      <c r="A4301" s="176"/>
      <c r="B4301" s="239"/>
      <c r="C4301" s="177"/>
      <c r="D4301" s="178"/>
      <c r="E4301" s="179"/>
      <c r="F4301" s="180"/>
    </row>
    <row r="4302" spans="1:6" s="181" customFormat="1" ht="15.75" customHeight="1">
      <c r="A4302" s="176"/>
      <c r="B4302" s="239"/>
      <c r="C4302" s="177"/>
      <c r="D4302" s="178"/>
      <c r="E4302" s="179"/>
      <c r="F4302" s="180"/>
    </row>
    <row r="4303" spans="1:6" s="181" customFormat="1" ht="15.75" customHeight="1">
      <c r="A4303" s="176"/>
      <c r="B4303" s="239"/>
      <c r="C4303" s="177"/>
      <c r="D4303" s="182"/>
      <c r="E4303" s="179"/>
      <c r="F4303" s="180"/>
    </row>
    <row r="4304" spans="1:6" s="181" customFormat="1" ht="15.75" customHeight="1">
      <c r="A4304" s="176"/>
      <c r="B4304" s="239"/>
      <c r="C4304" s="177"/>
      <c r="D4304" s="182"/>
      <c r="E4304" s="179"/>
      <c r="F4304" s="180"/>
    </row>
    <row r="4305" spans="1:6" s="181" customFormat="1" ht="15.75" customHeight="1">
      <c r="A4305" s="176"/>
      <c r="B4305" s="239"/>
      <c r="C4305" s="177"/>
      <c r="D4305" s="178"/>
      <c r="E4305" s="179"/>
      <c r="F4305" s="180"/>
    </row>
    <row r="4306" spans="1:6" s="181" customFormat="1" ht="15.75" customHeight="1">
      <c r="A4306" s="176"/>
      <c r="B4306" s="239"/>
      <c r="C4306" s="177"/>
      <c r="D4306" s="182"/>
      <c r="E4306" s="179"/>
      <c r="F4306" s="180"/>
    </row>
    <row r="4307" spans="1:6" s="181" customFormat="1" ht="15.75" customHeight="1">
      <c r="A4307" s="176"/>
      <c r="B4307" s="239"/>
      <c r="C4307" s="177"/>
      <c r="D4307" s="182"/>
      <c r="E4307" s="179"/>
      <c r="F4307" s="180"/>
    </row>
    <row r="4308" spans="1:6" s="181" customFormat="1" ht="15.75" customHeight="1">
      <c r="A4308" s="176"/>
      <c r="B4308" s="239"/>
      <c r="C4308" s="177"/>
      <c r="D4308" s="182"/>
      <c r="E4308" s="179"/>
      <c r="F4308" s="180"/>
    </row>
    <row r="4309" spans="1:6" s="181" customFormat="1" ht="15.75" customHeight="1">
      <c r="A4309" s="176"/>
      <c r="B4309" s="239"/>
      <c r="C4309" s="177"/>
      <c r="D4309" s="182"/>
      <c r="E4309" s="179"/>
      <c r="F4309" s="176"/>
    </row>
    <row r="4310" spans="1:6" s="181" customFormat="1" ht="15.75" customHeight="1">
      <c r="A4310" s="176"/>
      <c r="B4310" s="239"/>
      <c r="C4310" s="177"/>
      <c r="D4310" s="182"/>
      <c r="E4310" s="179"/>
      <c r="F4310" s="176"/>
    </row>
    <row r="4311" spans="1:6" s="181" customFormat="1" ht="15.75" customHeight="1">
      <c r="A4311" s="176"/>
      <c r="B4311" s="239"/>
      <c r="C4311" s="177"/>
      <c r="D4311" s="182"/>
      <c r="E4311" s="179"/>
      <c r="F4311" s="176"/>
    </row>
    <row r="4312" spans="1:6" s="181" customFormat="1" ht="15.75" customHeight="1">
      <c r="A4312" s="176"/>
      <c r="B4312" s="239"/>
      <c r="C4312" s="177"/>
      <c r="D4312" s="182"/>
      <c r="E4312" s="179"/>
      <c r="F4312" s="176"/>
    </row>
    <row r="4313" spans="1:6" s="181" customFormat="1" ht="15.75" customHeight="1">
      <c r="A4313" s="176"/>
      <c r="B4313" s="239"/>
      <c r="C4313" s="177"/>
      <c r="D4313" s="182"/>
      <c r="E4313" s="179"/>
      <c r="F4313" s="176"/>
    </row>
    <row r="4314" spans="1:6" s="181" customFormat="1" ht="15.75" customHeight="1">
      <c r="A4314" s="176"/>
      <c r="B4314" s="239"/>
      <c r="C4314" s="177"/>
      <c r="D4314" s="178"/>
      <c r="E4314" s="179"/>
      <c r="F4314" s="180"/>
    </row>
    <row r="4315" spans="1:6" s="181" customFormat="1" ht="15.75" customHeight="1">
      <c r="A4315" s="176"/>
      <c r="B4315" s="239"/>
      <c r="C4315" s="177"/>
      <c r="D4315" s="182"/>
      <c r="E4315" s="179"/>
      <c r="F4315" s="180"/>
    </row>
    <row r="4316" spans="1:6" s="181" customFormat="1" ht="15.75" customHeight="1">
      <c r="A4316" s="176"/>
      <c r="B4316" s="239"/>
      <c r="C4316" s="177"/>
      <c r="D4316" s="178"/>
      <c r="E4316" s="179"/>
      <c r="F4316" s="176"/>
    </row>
    <row r="4317" spans="1:6" s="181" customFormat="1" ht="15.75" customHeight="1">
      <c r="A4317" s="176"/>
      <c r="B4317" s="239"/>
      <c r="C4317" s="177"/>
      <c r="D4317" s="182"/>
      <c r="E4317" s="179"/>
      <c r="F4317" s="180"/>
    </row>
    <row r="4318" spans="1:6" s="181" customFormat="1" ht="15.75" customHeight="1">
      <c r="A4318" s="176"/>
      <c r="B4318" s="239"/>
      <c r="C4318" s="177"/>
      <c r="D4318" s="182"/>
      <c r="E4318" s="179"/>
      <c r="F4318" s="180"/>
    </row>
    <row r="4319" spans="1:6" s="181" customFormat="1" ht="15.75" customHeight="1">
      <c r="A4319" s="176"/>
      <c r="B4319" s="239"/>
      <c r="C4319" s="177"/>
      <c r="D4319" s="178"/>
      <c r="E4319" s="179"/>
      <c r="F4319" s="180"/>
    </row>
    <row r="4320" spans="1:6" s="181" customFormat="1" ht="15.75" customHeight="1">
      <c r="A4320" s="176"/>
      <c r="B4320" s="239"/>
      <c r="C4320" s="177"/>
      <c r="D4320" s="182"/>
      <c r="E4320" s="179"/>
      <c r="F4320" s="176"/>
    </row>
    <row r="4321" spans="1:6" s="181" customFormat="1" ht="15.75" customHeight="1">
      <c r="A4321" s="176"/>
      <c r="B4321" s="239"/>
      <c r="C4321" s="177"/>
      <c r="D4321" s="182"/>
      <c r="E4321" s="179"/>
      <c r="F4321" s="180"/>
    </row>
    <row r="4322" spans="1:6" s="181" customFormat="1" ht="15.75" customHeight="1">
      <c r="A4322" s="176"/>
      <c r="B4322" s="239"/>
      <c r="C4322" s="177"/>
      <c r="D4322" s="178"/>
      <c r="E4322" s="179"/>
      <c r="F4322" s="176"/>
    </row>
    <row r="4323" spans="1:6" s="181" customFormat="1" ht="15.75" customHeight="1">
      <c r="A4323" s="176"/>
      <c r="B4323" s="239"/>
      <c r="C4323" s="177"/>
      <c r="D4323" s="178"/>
      <c r="E4323" s="179"/>
      <c r="F4323" s="176"/>
    </row>
    <row r="4324" spans="1:6" s="181" customFormat="1" ht="15.75" customHeight="1">
      <c r="A4324" s="176"/>
      <c r="B4324" s="239"/>
      <c r="C4324" s="177"/>
      <c r="D4324" s="178"/>
      <c r="E4324" s="179"/>
      <c r="F4324" s="176"/>
    </row>
    <row r="4325" spans="1:6" s="181" customFormat="1" ht="15.75" customHeight="1">
      <c r="A4325" s="176"/>
      <c r="B4325" s="239"/>
      <c r="C4325" s="177"/>
      <c r="D4325" s="178"/>
      <c r="E4325" s="179"/>
      <c r="F4325" s="180"/>
    </row>
    <row r="4326" spans="1:6" s="181" customFormat="1" ht="15.75" customHeight="1">
      <c r="A4326" s="176"/>
      <c r="B4326" s="239"/>
      <c r="C4326" s="177"/>
      <c r="D4326" s="178"/>
      <c r="E4326" s="179"/>
      <c r="F4326" s="176"/>
    </row>
    <row r="4327" spans="1:6" s="181" customFormat="1" ht="15.75" customHeight="1">
      <c r="A4327" s="176"/>
      <c r="B4327" s="239"/>
      <c r="C4327" s="177"/>
      <c r="D4327" s="182"/>
      <c r="E4327" s="179"/>
      <c r="F4327" s="180"/>
    </row>
    <row r="4328" spans="1:6" s="181" customFormat="1" ht="15.75" customHeight="1">
      <c r="A4328" s="176"/>
      <c r="B4328" s="239"/>
      <c r="C4328" s="177"/>
      <c r="D4328" s="178"/>
      <c r="E4328" s="179"/>
      <c r="F4328" s="176"/>
    </row>
    <row r="4329" spans="1:6" s="181" customFormat="1" ht="15.75" customHeight="1">
      <c r="A4329" s="176"/>
      <c r="B4329" s="239"/>
      <c r="C4329" s="177"/>
      <c r="D4329" s="182"/>
      <c r="E4329" s="179"/>
      <c r="F4329" s="176"/>
    </row>
    <row r="4330" spans="1:6" s="181" customFormat="1" ht="15.75" customHeight="1">
      <c r="A4330" s="176"/>
      <c r="B4330" s="239"/>
      <c r="C4330" s="177"/>
      <c r="D4330" s="178"/>
      <c r="E4330" s="179"/>
      <c r="F4330" s="176"/>
    </row>
    <row r="4331" spans="1:6" s="181" customFormat="1" ht="15.75" customHeight="1">
      <c r="A4331" s="176"/>
      <c r="B4331" s="239"/>
      <c r="C4331" s="177"/>
      <c r="D4331" s="178"/>
      <c r="E4331" s="179"/>
      <c r="F4331" s="176"/>
    </row>
    <row r="4332" spans="1:6" s="181" customFormat="1" ht="15.75" customHeight="1">
      <c r="A4332" s="176"/>
      <c r="B4332" s="239"/>
      <c r="C4332" s="177"/>
      <c r="D4332" s="178"/>
      <c r="E4332" s="179"/>
      <c r="F4332" s="176"/>
    </row>
    <row r="4333" spans="1:6" s="181" customFormat="1" ht="15.75" customHeight="1">
      <c r="A4333" s="176"/>
      <c r="B4333" s="239"/>
      <c r="C4333" s="177"/>
      <c r="D4333" s="178"/>
      <c r="E4333" s="179"/>
      <c r="F4333" s="180"/>
    </row>
    <row r="4334" spans="1:6" s="181" customFormat="1" ht="15.75" customHeight="1">
      <c r="A4334" s="176"/>
      <c r="B4334" s="239"/>
      <c r="C4334" s="177"/>
      <c r="D4334" s="178"/>
      <c r="E4334" s="179"/>
      <c r="F4334" s="180"/>
    </row>
    <row r="4335" spans="1:6" s="181" customFormat="1" ht="15.75" customHeight="1">
      <c r="A4335" s="176"/>
      <c r="B4335" s="239"/>
      <c r="C4335" s="177"/>
      <c r="D4335" s="178"/>
      <c r="E4335" s="179"/>
      <c r="F4335" s="180"/>
    </row>
    <row r="4336" spans="1:6" s="181" customFormat="1" ht="15.75" customHeight="1">
      <c r="A4336" s="176"/>
      <c r="B4336" s="239"/>
      <c r="C4336" s="177"/>
      <c r="D4336" s="178"/>
      <c r="E4336" s="179"/>
      <c r="F4336" s="180"/>
    </row>
    <row r="4337" spans="1:6" s="181" customFormat="1" ht="15.75" customHeight="1">
      <c r="A4337" s="176"/>
      <c r="B4337" s="239"/>
      <c r="C4337" s="177"/>
      <c r="D4337" s="178"/>
      <c r="E4337" s="179"/>
      <c r="F4337" s="180"/>
    </row>
    <row r="4338" spans="1:6" s="181" customFormat="1" ht="15.75" customHeight="1">
      <c r="A4338" s="176"/>
      <c r="B4338" s="239"/>
      <c r="C4338" s="177"/>
      <c r="D4338" s="178"/>
      <c r="E4338" s="179"/>
      <c r="F4338" s="176"/>
    </row>
    <row r="4339" spans="1:6" s="181" customFormat="1" ht="15.75" customHeight="1">
      <c r="A4339" s="176"/>
      <c r="B4339" s="239"/>
      <c r="C4339" s="177"/>
      <c r="D4339" s="178"/>
      <c r="E4339" s="179"/>
      <c r="F4339" s="176"/>
    </row>
    <row r="4340" spans="1:6" s="181" customFormat="1" ht="15.75" customHeight="1">
      <c r="A4340" s="176"/>
      <c r="B4340" s="239"/>
      <c r="C4340" s="177"/>
      <c r="D4340" s="178"/>
      <c r="E4340" s="179"/>
      <c r="F4340" s="176"/>
    </row>
    <row r="4341" spans="1:6" s="181" customFormat="1" ht="15.75" customHeight="1">
      <c r="A4341" s="176"/>
      <c r="B4341" s="239"/>
      <c r="C4341" s="177"/>
      <c r="D4341" s="182"/>
      <c r="E4341" s="179"/>
      <c r="F4341" s="180"/>
    </row>
    <row r="4342" spans="1:6" s="181" customFormat="1" ht="15.75" customHeight="1">
      <c r="A4342" s="176"/>
      <c r="B4342" s="239"/>
      <c r="C4342" s="177"/>
      <c r="D4342" s="178"/>
      <c r="E4342" s="179"/>
      <c r="F4342" s="176"/>
    </row>
    <row r="4343" spans="1:6" s="181" customFormat="1" ht="15.75" customHeight="1">
      <c r="A4343" s="176"/>
      <c r="B4343" s="239"/>
      <c r="C4343" s="177"/>
      <c r="D4343" s="178"/>
      <c r="E4343" s="179"/>
      <c r="F4343" s="180"/>
    </row>
    <row r="4344" spans="1:6" s="181" customFormat="1" ht="15.75" customHeight="1">
      <c r="A4344" s="176"/>
      <c r="B4344" s="239"/>
      <c r="C4344" s="177"/>
      <c r="D4344" s="178"/>
      <c r="E4344" s="179"/>
      <c r="F4344" s="180"/>
    </row>
    <row r="4345" spans="1:6" s="181" customFormat="1" ht="15.75" customHeight="1">
      <c r="A4345" s="176"/>
      <c r="B4345" s="239"/>
      <c r="C4345" s="177"/>
      <c r="D4345" s="178"/>
      <c r="E4345" s="179"/>
      <c r="F4345" s="176"/>
    </row>
    <row r="4346" spans="1:6" s="181" customFormat="1" ht="15.75" customHeight="1">
      <c r="A4346" s="176"/>
      <c r="B4346" s="239"/>
      <c r="C4346" s="177"/>
      <c r="D4346" s="178"/>
      <c r="E4346" s="179"/>
      <c r="F4346" s="176"/>
    </row>
    <row r="4347" spans="1:6" s="181" customFormat="1" ht="15.75" customHeight="1">
      <c r="A4347" s="176"/>
      <c r="B4347" s="239"/>
      <c r="C4347" s="177"/>
      <c r="D4347" s="178"/>
      <c r="E4347" s="179"/>
      <c r="F4347" s="176"/>
    </row>
    <row r="4348" spans="1:6" s="181" customFormat="1" ht="15.75" customHeight="1">
      <c r="A4348" s="176"/>
      <c r="B4348" s="239"/>
      <c r="C4348" s="177"/>
      <c r="D4348" s="178"/>
      <c r="E4348" s="179"/>
      <c r="F4348" s="180"/>
    </row>
    <row r="4349" spans="1:6" s="181" customFormat="1" ht="15.75" customHeight="1">
      <c r="A4349" s="176"/>
      <c r="B4349" s="239"/>
      <c r="C4349" s="177"/>
      <c r="D4349" s="178"/>
      <c r="E4349" s="179"/>
      <c r="F4349" s="176"/>
    </row>
    <row r="4350" spans="1:6" s="181" customFormat="1" ht="15.75" customHeight="1">
      <c r="A4350" s="176"/>
      <c r="B4350" s="239"/>
      <c r="C4350" s="177"/>
      <c r="D4350" s="178"/>
      <c r="E4350" s="179"/>
      <c r="F4350" s="176"/>
    </row>
    <row r="4351" spans="1:6" s="181" customFormat="1" ht="15.75" customHeight="1">
      <c r="A4351" s="176"/>
      <c r="B4351" s="239"/>
      <c r="C4351" s="177"/>
      <c r="D4351" s="178"/>
      <c r="E4351" s="179"/>
      <c r="F4351" s="176"/>
    </row>
    <row r="4352" spans="1:6" s="181" customFormat="1" ht="15.75" customHeight="1">
      <c r="A4352" s="176"/>
      <c r="B4352" s="239"/>
      <c r="C4352" s="177"/>
      <c r="D4352" s="178"/>
      <c r="E4352" s="179"/>
      <c r="F4352" s="176"/>
    </row>
    <row r="4353" spans="1:6" s="181" customFormat="1" ht="15.75" customHeight="1">
      <c r="A4353" s="176"/>
      <c r="B4353" s="239"/>
      <c r="C4353" s="177"/>
      <c r="D4353" s="178"/>
      <c r="E4353" s="179"/>
      <c r="F4353" s="176"/>
    </row>
    <row r="4354" spans="1:6" s="181" customFormat="1" ht="15.75" customHeight="1">
      <c r="A4354" s="176"/>
      <c r="B4354" s="239"/>
      <c r="C4354" s="177"/>
      <c r="D4354" s="178"/>
      <c r="E4354" s="179"/>
      <c r="F4354" s="176"/>
    </row>
    <row r="4355" spans="1:6" s="181" customFormat="1" ht="15.75" customHeight="1">
      <c r="A4355" s="176"/>
      <c r="B4355" s="239"/>
      <c r="C4355" s="177"/>
      <c r="D4355" s="178"/>
      <c r="E4355" s="179"/>
      <c r="F4355" s="176"/>
    </row>
    <row r="4356" spans="1:6" s="181" customFormat="1" ht="15.75" customHeight="1">
      <c r="A4356" s="176"/>
      <c r="B4356" s="239"/>
      <c r="C4356" s="177"/>
      <c r="D4356" s="178"/>
      <c r="E4356" s="179"/>
      <c r="F4356" s="176"/>
    </row>
    <row r="4357" spans="1:6" s="181" customFormat="1" ht="15.75" customHeight="1">
      <c r="A4357" s="176"/>
      <c r="B4357" s="239"/>
      <c r="C4357" s="177"/>
      <c r="D4357" s="178"/>
      <c r="E4357" s="179"/>
      <c r="F4357" s="176"/>
    </row>
    <row r="4358" spans="1:6" s="181" customFormat="1" ht="15.75" customHeight="1">
      <c r="A4358" s="176"/>
      <c r="B4358" s="239"/>
      <c r="C4358" s="177"/>
      <c r="D4358" s="178"/>
      <c r="E4358" s="179"/>
      <c r="F4358" s="176"/>
    </row>
    <row r="4359" spans="1:6" s="181" customFormat="1" ht="15.75" customHeight="1">
      <c r="A4359" s="176"/>
      <c r="B4359" s="239"/>
      <c r="C4359" s="177"/>
      <c r="D4359" s="178"/>
      <c r="E4359" s="179"/>
      <c r="F4359" s="176"/>
    </row>
    <row r="4360" spans="1:6" s="181" customFormat="1" ht="15.75" customHeight="1">
      <c r="A4360" s="176"/>
      <c r="B4360" s="239"/>
      <c r="C4360" s="177"/>
      <c r="D4360" s="178"/>
      <c r="E4360" s="179"/>
      <c r="F4360" s="176"/>
    </row>
    <row r="4361" spans="1:6" s="181" customFormat="1" ht="15.75" customHeight="1">
      <c r="A4361" s="176"/>
      <c r="B4361" s="239"/>
      <c r="C4361" s="177"/>
      <c r="D4361" s="178"/>
      <c r="E4361" s="179"/>
      <c r="F4361" s="176"/>
    </row>
    <row r="4362" spans="1:6" s="181" customFormat="1" ht="15.75" customHeight="1">
      <c r="A4362" s="176"/>
      <c r="B4362" s="239"/>
      <c r="C4362" s="177"/>
      <c r="D4362" s="178"/>
      <c r="E4362" s="179"/>
      <c r="F4362" s="176"/>
    </row>
    <row r="4363" spans="1:6" s="181" customFormat="1" ht="15.75" customHeight="1">
      <c r="A4363" s="176"/>
      <c r="B4363" s="239"/>
      <c r="C4363" s="177"/>
      <c r="D4363" s="178"/>
      <c r="E4363" s="179"/>
      <c r="F4363" s="176"/>
    </row>
    <row r="4364" spans="1:6" s="181" customFormat="1" ht="15.75" customHeight="1">
      <c r="A4364" s="176"/>
      <c r="B4364" s="239"/>
      <c r="C4364" s="177"/>
      <c r="D4364" s="178"/>
      <c r="E4364" s="179"/>
      <c r="F4364" s="176"/>
    </row>
    <row r="4365" spans="1:6" s="181" customFormat="1" ht="15.75" customHeight="1">
      <c r="A4365" s="176"/>
      <c r="B4365" s="239"/>
      <c r="C4365" s="177"/>
      <c r="D4365" s="178"/>
      <c r="E4365" s="179"/>
      <c r="F4365" s="176"/>
    </row>
    <row r="4366" spans="1:6" s="181" customFormat="1" ht="15.75" customHeight="1">
      <c r="A4366" s="176"/>
      <c r="B4366" s="239"/>
      <c r="C4366" s="177"/>
      <c r="D4366" s="178"/>
      <c r="E4366" s="179"/>
      <c r="F4366" s="176"/>
    </row>
    <row r="4367" spans="1:6" s="181" customFormat="1" ht="15.75" customHeight="1">
      <c r="A4367" s="176"/>
      <c r="B4367" s="239"/>
      <c r="C4367" s="177"/>
      <c r="D4367" s="178"/>
      <c r="E4367" s="179"/>
      <c r="F4367" s="176"/>
    </row>
    <row r="4368" spans="1:6" s="181" customFormat="1" ht="15.75" customHeight="1">
      <c r="A4368" s="176"/>
      <c r="B4368" s="239"/>
      <c r="C4368" s="177"/>
      <c r="D4368" s="178"/>
      <c r="E4368" s="179"/>
      <c r="F4368" s="176"/>
    </row>
    <row r="4369" spans="1:6" s="181" customFormat="1" ht="15.75" customHeight="1">
      <c r="A4369" s="176"/>
      <c r="B4369" s="239"/>
      <c r="C4369" s="177"/>
      <c r="D4369" s="178"/>
      <c r="E4369" s="179"/>
      <c r="F4369" s="176"/>
    </row>
    <row r="4370" spans="1:6" s="181" customFormat="1" ht="15.75" customHeight="1">
      <c r="A4370" s="176"/>
      <c r="B4370" s="239"/>
      <c r="C4370" s="177"/>
      <c r="D4370" s="178"/>
      <c r="E4370" s="179"/>
      <c r="F4370" s="176"/>
    </row>
    <row r="4371" spans="1:6" s="181" customFormat="1" ht="15.75" customHeight="1">
      <c r="A4371" s="176"/>
      <c r="B4371" s="239"/>
      <c r="C4371" s="177"/>
      <c r="D4371" s="178"/>
      <c r="E4371" s="179"/>
      <c r="F4371" s="176"/>
    </row>
    <row r="4372" spans="1:6" s="181" customFormat="1" ht="15.75" customHeight="1">
      <c r="A4372" s="176"/>
      <c r="B4372" s="239"/>
      <c r="C4372" s="177"/>
      <c r="D4372" s="178"/>
      <c r="E4372" s="179"/>
      <c r="F4372" s="176"/>
    </row>
    <row r="4373" spans="1:6" s="181" customFormat="1" ht="15.75" customHeight="1">
      <c r="A4373" s="176"/>
      <c r="B4373" s="239"/>
      <c r="C4373" s="177"/>
      <c r="D4373" s="178"/>
      <c r="E4373" s="179"/>
      <c r="F4373" s="176"/>
    </row>
    <row r="4374" spans="1:6" s="181" customFormat="1" ht="15.75" customHeight="1">
      <c r="A4374" s="176"/>
      <c r="B4374" s="239"/>
      <c r="C4374" s="177"/>
      <c r="D4374" s="178"/>
      <c r="E4374" s="179"/>
      <c r="F4374" s="176"/>
    </row>
    <row r="4375" spans="1:6" s="181" customFormat="1" ht="15.75" customHeight="1">
      <c r="A4375" s="176"/>
      <c r="B4375" s="239"/>
      <c r="C4375" s="177"/>
      <c r="D4375" s="178"/>
      <c r="E4375" s="179"/>
      <c r="F4375" s="180"/>
    </row>
    <row r="4376" spans="1:6" s="181" customFormat="1" ht="15.75" customHeight="1">
      <c r="A4376" s="176"/>
      <c r="B4376" s="239"/>
      <c r="C4376" s="177"/>
      <c r="D4376" s="178"/>
      <c r="E4376" s="179"/>
      <c r="F4376" s="180"/>
    </row>
    <row r="4377" spans="1:6" s="181" customFormat="1" ht="15.75" customHeight="1">
      <c r="A4377" s="176"/>
      <c r="B4377" s="239"/>
      <c r="C4377" s="177"/>
      <c r="D4377" s="182"/>
      <c r="E4377" s="179"/>
      <c r="F4377" s="180"/>
    </row>
    <row r="4378" spans="1:6" s="181" customFormat="1" ht="15.75" customHeight="1">
      <c r="A4378" s="176"/>
      <c r="B4378" s="239"/>
      <c r="C4378" s="177"/>
      <c r="D4378" s="178"/>
      <c r="E4378" s="179"/>
      <c r="F4378" s="176"/>
    </row>
    <row r="4379" spans="1:6" s="181" customFormat="1" ht="15.75" customHeight="1">
      <c r="A4379" s="176"/>
      <c r="B4379" s="239"/>
      <c r="C4379" s="177"/>
      <c r="D4379" s="178"/>
      <c r="E4379" s="179"/>
      <c r="F4379" s="176"/>
    </row>
    <row r="4380" spans="1:6" s="181" customFormat="1" ht="15.75" customHeight="1">
      <c r="A4380" s="176"/>
      <c r="B4380" s="239"/>
      <c r="C4380" s="177"/>
      <c r="D4380" s="178"/>
      <c r="E4380" s="179"/>
      <c r="F4380" s="180"/>
    </row>
    <row r="4381" spans="1:6" s="181" customFormat="1" ht="15.75" customHeight="1">
      <c r="A4381" s="176"/>
      <c r="B4381" s="239"/>
      <c r="C4381" s="177"/>
      <c r="D4381" s="178"/>
      <c r="E4381" s="179"/>
      <c r="F4381" s="180"/>
    </row>
    <row r="4382" spans="1:6" s="181" customFormat="1" ht="15.75" customHeight="1">
      <c r="A4382" s="176"/>
      <c r="B4382" s="239"/>
      <c r="C4382" s="177"/>
      <c r="D4382" s="178"/>
      <c r="E4382" s="179"/>
      <c r="F4382" s="176"/>
    </row>
    <row r="4383" spans="1:6" s="181" customFormat="1" ht="15.75" customHeight="1">
      <c r="A4383" s="176"/>
      <c r="B4383" s="239"/>
      <c r="C4383" s="177"/>
      <c r="D4383" s="182"/>
      <c r="E4383" s="179"/>
      <c r="F4383" s="180"/>
    </row>
    <row r="4384" spans="1:6" s="181" customFormat="1" ht="15.75" customHeight="1">
      <c r="A4384" s="176"/>
      <c r="B4384" s="239"/>
      <c r="C4384" s="177"/>
      <c r="D4384" s="178"/>
      <c r="E4384" s="179"/>
      <c r="F4384" s="180"/>
    </row>
    <row r="4385" spans="1:6" s="181" customFormat="1" ht="15.75" customHeight="1">
      <c r="A4385" s="176"/>
      <c r="B4385" s="239"/>
      <c r="C4385" s="177"/>
      <c r="D4385" s="178"/>
      <c r="E4385" s="179"/>
      <c r="F4385" s="180"/>
    </row>
    <row r="4386" spans="1:6" s="181" customFormat="1" ht="15.75" customHeight="1">
      <c r="A4386" s="176"/>
      <c r="B4386" s="239"/>
      <c r="C4386" s="177"/>
      <c r="D4386" s="178"/>
      <c r="E4386" s="179"/>
      <c r="F4386" s="176"/>
    </row>
    <row r="4387" spans="1:6" s="181" customFormat="1" ht="15.75" customHeight="1">
      <c r="A4387" s="176"/>
      <c r="B4387" s="239"/>
      <c r="C4387" s="177"/>
      <c r="D4387" s="178"/>
      <c r="E4387" s="179"/>
      <c r="F4387" s="176"/>
    </row>
    <row r="4388" spans="1:6" s="181" customFormat="1" ht="15.75" customHeight="1">
      <c r="A4388" s="176"/>
      <c r="B4388" s="239"/>
      <c r="C4388" s="177"/>
      <c r="D4388" s="182"/>
      <c r="E4388" s="179"/>
      <c r="F4388" s="176"/>
    </row>
    <row r="4389" spans="1:6" s="181" customFormat="1" ht="15.75" customHeight="1">
      <c r="A4389" s="176"/>
      <c r="B4389" s="239"/>
      <c r="C4389" s="177"/>
      <c r="D4389" s="178"/>
      <c r="E4389" s="179"/>
      <c r="F4389" s="180"/>
    </row>
    <row r="4390" spans="1:6" s="181" customFormat="1" ht="15.75" customHeight="1">
      <c r="A4390" s="176"/>
      <c r="B4390" s="239"/>
      <c r="C4390" s="177"/>
      <c r="D4390" s="178"/>
      <c r="E4390" s="179"/>
      <c r="F4390" s="176"/>
    </row>
    <row r="4391" spans="1:6" s="181" customFormat="1" ht="15.75" customHeight="1">
      <c r="A4391" s="176"/>
      <c r="B4391" s="239"/>
      <c r="C4391" s="177"/>
      <c r="D4391" s="182"/>
      <c r="E4391" s="179"/>
      <c r="F4391" s="176"/>
    </row>
    <row r="4392" spans="1:6" s="181" customFormat="1" ht="15.75" customHeight="1">
      <c r="A4392" s="176"/>
      <c r="B4392" s="239"/>
      <c r="C4392" s="177"/>
      <c r="D4392" s="182"/>
      <c r="E4392" s="179"/>
      <c r="F4392" s="176"/>
    </row>
    <row r="4393" spans="1:6" s="181" customFormat="1" ht="15.75" customHeight="1">
      <c r="A4393" s="176"/>
      <c r="B4393" s="239"/>
      <c r="C4393" s="177"/>
      <c r="D4393" s="178"/>
      <c r="E4393" s="179"/>
      <c r="F4393" s="180"/>
    </row>
    <row r="4394" spans="1:6" s="181" customFormat="1" ht="15.75" customHeight="1">
      <c r="A4394" s="176"/>
      <c r="B4394" s="239"/>
      <c r="C4394" s="177"/>
      <c r="D4394" s="182"/>
      <c r="E4394" s="179"/>
      <c r="F4394" s="180"/>
    </row>
    <row r="4395" spans="1:6" s="181" customFormat="1" ht="15.75" customHeight="1">
      <c r="A4395" s="176"/>
      <c r="B4395" s="239"/>
      <c r="C4395" s="177"/>
      <c r="D4395" s="182"/>
      <c r="E4395" s="179"/>
      <c r="F4395" s="180"/>
    </row>
    <row r="4396" spans="1:6" s="181" customFormat="1" ht="15.75" customHeight="1">
      <c r="A4396" s="176"/>
      <c r="B4396" s="239"/>
      <c r="C4396" s="177"/>
      <c r="D4396" s="182"/>
      <c r="E4396" s="179"/>
      <c r="F4396" s="180"/>
    </row>
    <row r="4397" spans="1:6" s="181" customFormat="1" ht="15.75" customHeight="1">
      <c r="A4397" s="176"/>
      <c r="B4397" s="239"/>
      <c r="C4397" s="177"/>
      <c r="D4397" s="178"/>
      <c r="E4397" s="179"/>
      <c r="F4397" s="180"/>
    </row>
    <row r="4398" spans="1:6" s="181" customFormat="1" ht="15.75" customHeight="1">
      <c r="A4398" s="176"/>
      <c r="B4398" s="239"/>
      <c r="C4398" s="177"/>
      <c r="D4398" s="178"/>
      <c r="E4398" s="179"/>
      <c r="F4398" s="180"/>
    </row>
    <row r="4399" spans="1:6" s="181" customFormat="1" ht="15.75" customHeight="1">
      <c r="A4399" s="176"/>
      <c r="B4399" s="239"/>
      <c r="C4399" s="177"/>
      <c r="D4399" s="178"/>
      <c r="E4399" s="179"/>
      <c r="F4399" s="180"/>
    </row>
    <row r="4400" spans="1:6" s="181" customFormat="1" ht="15.75" customHeight="1">
      <c r="A4400" s="176"/>
      <c r="B4400" s="239"/>
      <c r="C4400" s="177"/>
      <c r="D4400" s="178"/>
      <c r="E4400" s="179"/>
      <c r="F4400" s="180"/>
    </row>
    <row r="4401" spans="1:6" s="181" customFormat="1" ht="15.75" customHeight="1">
      <c r="A4401" s="176"/>
      <c r="B4401" s="239"/>
      <c r="C4401" s="177"/>
      <c r="D4401" s="178"/>
      <c r="E4401" s="179"/>
      <c r="F4401" s="180"/>
    </row>
    <row r="4402" spans="1:6" s="181" customFormat="1" ht="15" customHeight="1">
      <c r="A4402" s="176"/>
      <c r="B4402" s="239"/>
      <c r="C4402" s="177"/>
      <c r="D4402" s="178"/>
      <c r="E4402" s="179"/>
      <c r="F4402" s="180"/>
    </row>
    <row r="4403" spans="1:6" s="181" customFormat="1" ht="15" customHeight="1">
      <c r="A4403" s="176"/>
      <c r="B4403" s="239"/>
      <c r="C4403" s="177"/>
      <c r="D4403" s="178"/>
      <c r="E4403" s="179"/>
      <c r="F4403" s="185"/>
    </row>
    <row r="4404" spans="1:6" s="181" customFormat="1" ht="15" customHeight="1">
      <c r="A4404" s="176"/>
      <c r="B4404" s="239"/>
      <c r="C4404" s="177"/>
      <c r="D4404" s="178"/>
      <c r="E4404" s="179"/>
      <c r="F4404" s="185"/>
    </row>
    <row r="4405" spans="1:6" s="181" customFormat="1" ht="15" customHeight="1">
      <c r="A4405" s="176"/>
      <c r="B4405" s="239"/>
      <c r="C4405" s="177"/>
      <c r="D4405" s="178"/>
      <c r="E4405" s="179"/>
      <c r="F4405" s="185"/>
    </row>
    <row r="4406" spans="1:6" s="181" customFormat="1" ht="15" customHeight="1">
      <c r="A4406" s="176"/>
      <c r="B4406" s="239"/>
      <c r="C4406" s="177"/>
      <c r="D4406" s="178"/>
      <c r="E4406" s="179"/>
      <c r="F4406" s="185"/>
    </row>
    <row r="4407" spans="1:6" s="181" customFormat="1" ht="15" customHeight="1">
      <c r="A4407" s="176"/>
      <c r="B4407" s="239"/>
      <c r="C4407" s="177"/>
      <c r="D4407" s="178"/>
      <c r="E4407" s="179"/>
      <c r="F4407" s="185"/>
    </row>
    <row r="4408" spans="1:6" s="181" customFormat="1" ht="15" customHeight="1">
      <c r="A4408" s="176"/>
      <c r="B4408" s="239"/>
      <c r="C4408" s="177"/>
      <c r="D4408" s="178"/>
      <c r="E4408" s="179"/>
      <c r="F4408" s="185"/>
    </row>
    <row r="4409" spans="1:6" s="181" customFormat="1" ht="15" customHeight="1">
      <c r="A4409" s="176"/>
      <c r="B4409" s="239"/>
      <c r="C4409" s="177"/>
      <c r="D4409" s="178"/>
      <c r="E4409" s="179"/>
      <c r="F4409" s="185"/>
    </row>
    <row r="4410" spans="1:6" s="181" customFormat="1" ht="15" customHeight="1">
      <c r="A4410" s="176"/>
      <c r="B4410" s="239"/>
      <c r="C4410" s="177"/>
      <c r="D4410" s="178"/>
      <c r="E4410" s="179"/>
      <c r="F4410" s="185"/>
    </row>
    <row r="4411" spans="1:6" s="181" customFormat="1" ht="15" customHeight="1">
      <c r="A4411" s="176"/>
      <c r="B4411" s="239"/>
      <c r="C4411" s="177"/>
      <c r="D4411" s="178"/>
      <c r="E4411" s="179"/>
      <c r="F4411" s="185"/>
    </row>
    <row r="4413" spans="1:6">
      <c r="A4413" s="166"/>
    </row>
    <row r="4414" spans="1:6">
      <c r="A4414" s="166"/>
    </row>
    <row r="4415" spans="1:6">
      <c r="A4415" s="166"/>
    </row>
    <row r="4416" spans="1:6">
      <c r="A4416" s="166"/>
    </row>
    <row r="4417" spans="1:1">
      <c r="A4417" s="166"/>
    </row>
    <row r="4418" spans="1:1">
      <c r="A4418" s="166"/>
    </row>
    <row r="4419" spans="1:1">
      <c r="A4419" s="166"/>
    </row>
    <row r="4420" spans="1:1">
      <c r="A4420" s="166"/>
    </row>
    <row r="4421" spans="1:1">
      <c r="A4421" s="166"/>
    </row>
    <row r="4422" spans="1:1">
      <c r="A4422" s="166"/>
    </row>
    <row r="4423" spans="1:1">
      <c r="A4423" s="166"/>
    </row>
    <row r="4424" spans="1:1">
      <c r="A4424" s="166"/>
    </row>
    <row r="4425" spans="1:1">
      <c r="A4425" s="166"/>
    </row>
    <row r="4426" spans="1:1">
      <c r="A4426" s="166"/>
    </row>
    <row r="4427" spans="1:1">
      <c r="A4427" s="166"/>
    </row>
    <row r="4428" spans="1:1">
      <c r="A4428" s="166"/>
    </row>
    <row r="4429" spans="1:1">
      <c r="A4429" s="166"/>
    </row>
    <row r="4430" spans="1:1">
      <c r="A4430" s="166"/>
    </row>
    <row r="4431" spans="1:1">
      <c r="A4431" s="166"/>
    </row>
    <row r="4432" spans="1:1">
      <c r="A4432" s="166"/>
    </row>
    <row r="4433" spans="1:1">
      <c r="A4433" s="166"/>
    </row>
    <row r="4434" spans="1:1">
      <c r="A4434" s="166"/>
    </row>
    <row r="4435" spans="1:1">
      <c r="A4435" s="166"/>
    </row>
    <row r="4436" spans="1:1">
      <c r="A4436" s="166"/>
    </row>
    <row r="4437" spans="1:1">
      <c r="A4437" s="166"/>
    </row>
    <row r="4438" spans="1:1">
      <c r="A4438" s="166"/>
    </row>
    <row r="4439" spans="1:1">
      <c r="A4439" s="166"/>
    </row>
    <row r="4440" spans="1:1">
      <c r="A4440" s="166"/>
    </row>
    <row r="4441" spans="1:1">
      <c r="A4441" s="166"/>
    </row>
    <row r="4442" spans="1:1">
      <c r="A4442" s="166"/>
    </row>
    <row r="4443" spans="1:1">
      <c r="A4443" s="166"/>
    </row>
    <row r="4444" spans="1:1">
      <c r="A4444" s="166"/>
    </row>
    <row r="4445" spans="1:1">
      <c r="A4445" s="166"/>
    </row>
    <row r="4446" spans="1:1">
      <c r="A4446" s="166"/>
    </row>
    <row r="4447" spans="1:1">
      <c r="A4447" s="166"/>
    </row>
    <row r="4448" spans="1:1">
      <c r="A4448" s="166"/>
    </row>
    <row r="4449" spans="1:1">
      <c r="A4449" s="166"/>
    </row>
    <row r="4450" spans="1:1">
      <c r="A4450" s="166"/>
    </row>
    <row r="4451" spans="1:1">
      <c r="A4451" s="166"/>
    </row>
    <row r="4452" spans="1:1">
      <c r="A4452" s="166"/>
    </row>
    <row r="4453" spans="1:1">
      <c r="A4453" s="166"/>
    </row>
    <row r="4454" spans="1:1">
      <c r="A4454" s="166"/>
    </row>
    <row r="4455" spans="1:1">
      <c r="A4455" s="166"/>
    </row>
    <row r="4456" spans="1:1">
      <c r="A4456" s="166"/>
    </row>
    <row r="4457" spans="1:1">
      <c r="A4457" s="166"/>
    </row>
    <row r="4458" spans="1:1">
      <c r="A4458" s="166"/>
    </row>
    <row r="4459" spans="1:1">
      <c r="A4459" s="166"/>
    </row>
    <row r="4460" spans="1:1">
      <c r="A4460" s="166"/>
    </row>
    <row r="4461" spans="1:1">
      <c r="A4461" s="166"/>
    </row>
    <row r="4462" spans="1:1">
      <c r="A4462" s="166"/>
    </row>
    <row r="4463" spans="1:1">
      <c r="A4463" s="166"/>
    </row>
    <row r="4464" spans="1:1">
      <c r="A4464" s="166"/>
    </row>
    <row r="4465" spans="1:1">
      <c r="A4465" s="166"/>
    </row>
    <row r="4466" spans="1:1">
      <c r="A4466" s="166"/>
    </row>
    <row r="4467" spans="1:1">
      <c r="A4467" s="166"/>
    </row>
    <row r="4468" spans="1:1">
      <c r="A4468" s="166"/>
    </row>
    <row r="4469" spans="1:1">
      <c r="A4469" s="166"/>
    </row>
    <row r="4470" spans="1:1">
      <c r="A4470" s="166"/>
    </row>
    <row r="4471" spans="1:1">
      <c r="A4471" s="166"/>
    </row>
    <row r="4472" spans="1:1">
      <c r="A4472" s="166"/>
    </row>
    <row r="4473" spans="1:1">
      <c r="A4473" s="166"/>
    </row>
    <row r="4474" spans="1:1">
      <c r="A4474" s="166"/>
    </row>
    <row r="4475" spans="1:1">
      <c r="A4475" s="166"/>
    </row>
    <row r="4476" spans="1:1">
      <c r="A4476" s="166"/>
    </row>
    <row r="4477" spans="1:1">
      <c r="A4477" s="166"/>
    </row>
    <row r="4478" spans="1:1">
      <c r="A4478" s="166"/>
    </row>
    <row r="4479" spans="1:1">
      <c r="A4479" s="166"/>
    </row>
    <row r="4480" spans="1:1">
      <c r="A4480" s="166"/>
    </row>
    <row r="4481" spans="1:1">
      <c r="A4481" s="166"/>
    </row>
    <row r="4482" spans="1:1">
      <c r="A4482" s="166"/>
    </row>
    <row r="4483" spans="1:1">
      <c r="A4483" s="166"/>
    </row>
    <row r="4484" spans="1:1">
      <c r="A4484" s="166"/>
    </row>
    <row r="4485" spans="1:1">
      <c r="A4485" s="166"/>
    </row>
    <row r="4486" spans="1:1">
      <c r="A4486" s="166"/>
    </row>
    <row r="4487" spans="1:1">
      <c r="A4487" s="166"/>
    </row>
    <row r="4488" spans="1:1">
      <c r="A4488" s="166"/>
    </row>
    <row r="4489" spans="1:1">
      <c r="A4489" s="166"/>
    </row>
    <row r="4490" spans="1:1">
      <c r="A4490" s="166"/>
    </row>
    <row r="4491" spans="1:1">
      <c r="A4491" s="166"/>
    </row>
    <row r="4492" spans="1:1">
      <c r="A4492" s="166"/>
    </row>
    <row r="4493" spans="1:1">
      <c r="A4493" s="166"/>
    </row>
    <row r="4494" spans="1:1">
      <c r="A4494" s="166"/>
    </row>
    <row r="4495" spans="1:1">
      <c r="A4495" s="166"/>
    </row>
    <row r="4496" spans="1:1">
      <c r="A4496" s="166"/>
    </row>
    <row r="4497" spans="1:1">
      <c r="A4497" s="166"/>
    </row>
    <row r="4498" spans="1:1">
      <c r="A4498" s="166"/>
    </row>
    <row r="4499" spans="1:1">
      <c r="A4499" s="166"/>
    </row>
    <row r="4500" spans="1:1">
      <c r="A4500" s="166"/>
    </row>
    <row r="4501" spans="1:1">
      <c r="A4501" s="166"/>
    </row>
    <row r="4502" spans="1:1">
      <c r="A4502" s="166"/>
    </row>
    <row r="4503" spans="1:1">
      <c r="A4503" s="166"/>
    </row>
    <row r="4504" spans="1:1">
      <c r="A4504" s="166"/>
    </row>
    <row r="4505" spans="1:1">
      <c r="A4505" s="166"/>
    </row>
    <row r="4506" spans="1:1">
      <c r="A4506" s="166"/>
    </row>
    <row r="4507" spans="1:1">
      <c r="A4507" s="166"/>
    </row>
    <row r="4508" spans="1:1">
      <c r="A4508" s="166"/>
    </row>
    <row r="4509" spans="1:1">
      <c r="A4509" s="166"/>
    </row>
    <row r="4510" spans="1:1">
      <c r="A4510" s="166"/>
    </row>
    <row r="4511" spans="1:1">
      <c r="A4511" s="166"/>
    </row>
    <row r="4512" spans="1:1">
      <c r="A4512" s="166"/>
    </row>
    <row r="4513" spans="1:1">
      <c r="A4513" s="166"/>
    </row>
    <row r="4514" spans="1:1">
      <c r="A4514" s="166"/>
    </row>
    <row r="4515" spans="1:1">
      <c r="A4515" s="166"/>
    </row>
    <row r="4516" spans="1:1">
      <c r="A4516" s="166"/>
    </row>
    <row r="4517" spans="1:1">
      <c r="A4517" s="166"/>
    </row>
    <row r="4518" spans="1:1">
      <c r="A4518" s="166"/>
    </row>
    <row r="4519" spans="1:1">
      <c r="A4519" s="166"/>
    </row>
    <row r="4520" spans="1:1">
      <c r="A4520" s="166"/>
    </row>
    <row r="4521" spans="1:1">
      <c r="A4521" s="166"/>
    </row>
    <row r="4522" spans="1:1">
      <c r="A4522" s="166"/>
    </row>
    <row r="4523" spans="1:1">
      <c r="A4523" s="166"/>
    </row>
    <row r="4524" spans="1:1">
      <c r="A4524" s="166"/>
    </row>
    <row r="4525" spans="1:1">
      <c r="A4525" s="166"/>
    </row>
    <row r="4526" spans="1:1">
      <c r="A4526" s="166"/>
    </row>
    <row r="4527" spans="1:1">
      <c r="A4527" s="166"/>
    </row>
    <row r="4528" spans="1:1">
      <c r="A4528" s="166"/>
    </row>
    <row r="4529" spans="1:1">
      <c r="A4529" s="166"/>
    </row>
    <row r="4530" spans="1:1">
      <c r="A4530" s="166"/>
    </row>
    <row r="4531" spans="1:1">
      <c r="A4531" s="166"/>
    </row>
    <row r="4532" spans="1:1">
      <c r="A4532" s="166"/>
    </row>
    <row r="4533" spans="1:1">
      <c r="A4533" s="166"/>
    </row>
    <row r="4534" spans="1:1">
      <c r="A4534" s="166"/>
    </row>
    <row r="4535" spans="1:1">
      <c r="A4535" s="166"/>
    </row>
    <row r="4536" spans="1:1">
      <c r="A4536" s="166"/>
    </row>
    <row r="4537" spans="1:1">
      <c r="A4537" s="166"/>
    </row>
    <row r="4538" spans="1:1">
      <c r="A4538" s="166"/>
    </row>
    <row r="4539" spans="1:1">
      <c r="A4539" s="166"/>
    </row>
    <row r="4540" spans="1:1">
      <c r="A4540" s="166"/>
    </row>
    <row r="4541" spans="1:1">
      <c r="A4541" s="166"/>
    </row>
    <row r="4542" spans="1:1">
      <c r="A4542" s="166"/>
    </row>
    <row r="4543" spans="1:1">
      <c r="A4543" s="166"/>
    </row>
    <row r="4544" spans="1:1">
      <c r="A4544" s="166"/>
    </row>
    <row r="4545" spans="1:1">
      <c r="A4545" s="166"/>
    </row>
    <row r="4546" spans="1:1">
      <c r="A4546" s="166"/>
    </row>
    <row r="4547" spans="1:1">
      <c r="A4547" s="166"/>
    </row>
    <row r="4548" spans="1:1">
      <c r="A4548" s="166"/>
    </row>
    <row r="4549" spans="1:1">
      <c r="A4549" s="166"/>
    </row>
    <row r="4550" spans="1:1">
      <c r="A4550" s="166"/>
    </row>
    <row r="4551" spans="1:1">
      <c r="A4551" s="166"/>
    </row>
    <row r="4552" spans="1:1">
      <c r="A4552" s="166"/>
    </row>
    <row r="4553" spans="1:1">
      <c r="A4553" s="166"/>
    </row>
    <row r="4554" spans="1:1">
      <c r="A4554" s="166"/>
    </row>
    <row r="4555" spans="1:1">
      <c r="A4555" s="166"/>
    </row>
    <row r="4556" spans="1:1">
      <c r="A4556" s="166"/>
    </row>
    <row r="4557" spans="1:1">
      <c r="A4557" s="166"/>
    </row>
    <row r="4558" spans="1:1">
      <c r="A4558" s="166"/>
    </row>
    <row r="4559" spans="1:1">
      <c r="A4559" s="166"/>
    </row>
    <row r="4560" spans="1:1">
      <c r="A4560" s="166"/>
    </row>
    <row r="4561" spans="1:1">
      <c r="A4561" s="166"/>
    </row>
    <row r="4562" spans="1:1">
      <c r="A4562" s="166"/>
    </row>
    <row r="4563" spans="1:1">
      <c r="A4563" s="166"/>
    </row>
    <row r="4564" spans="1:1">
      <c r="A4564" s="166"/>
    </row>
    <row r="4565" spans="1:1">
      <c r="A4565" s="166"/>
    </row>
    <row r="4566" spans="1:1">
      <c r="A4566" s="166"/>
    </row>
    <row r="4567" spans="1:1">
      <c r="A4567" s="166"/>
    </row>
    <row r="4568" spans="1:1">
      <c r="A4568" s="166"/>
    </row>
    <row r="4569" spans="1:1">
      <c r="A4569" s="166"/>
    </row>
    <row r="4570" spans="1:1">
      <c r="A4570" s="166"/>
    </row>
    <row r="4571" spans="1:1">
      <c r="A4571" s="166"/>
    </row>
    <row r="4572" spans="1:1">
      <c r="A4572" s="166"/>
    </row>
    <row r="4573" spans="1:1">
      <c r="A4573" s="166"/>
    </row>
    <row r="4574" spans="1:1">
      <c r="A4574" s="166"/>
    </row>
    <row r="4575" spans="1:1">
      <c r="A4575" s="166"/>
    </row>
    <row r="4576" spans="1:1">
      <c r="A4576" s="166"/>
    </row>
    <row r="4577" spans="1:1">
      <c r="A4577" s="166"/>
    </row>
    <row r="4578" spans="1:1">
      <c r="A4578" s="166"/>
    </row>
    <row r="4579" spans="1:1">
      <c r="A4579" s="166"/>
    </row>
    <row r="4580" spans="1:1">
      <c r="A4580" s="166"/>
    </row>
    <row r="4581" spans="1:1">
      <c r="A4581" s="166"/>
    </row>
    <row r="4582" spans="1:1">
      <c r="A4582" s="166"/>
    </row>
    <row r="4583" spans="1:1">
      <c r="A4583" s="166"/>
    </row>
    <row r="4584" spans="1:1">
      <c r="A4584" s="166"/>
    </row>
    <row r="4585" spans="1:1">
      <c r="A4585" s="166"/>
    </row>
    <row r="4586" spans="1:1">
      <c r="A4586" s="166"/>
    </row>
    <row r="4587" spans="1:1">
      <c r="A4587" s="166"/>
    </row>
    <row r="4588" spans="1:1">
      <c r="A4588" s="166"/>
    </row>
    <row r="4589" spans="1:1">
      <c r="A4589" s="166"/>
    </row>
    <row r="4590" spans="1:1">
      <c r="A4590" s="166"/>
    </row>
    <row r="4591" spans="1:1">
      <c r="A4591" s="166"/>
    </row>
    <row r="4592" spans="1:1">
      <c r="A4592" s="166"/>
    </row>
    <row r="4593" spans="1:1">
      <c r="A4593" s="166"/>
    </row>
    <row r="4594" spans="1:1">
      <c r="A4594" s="166"/>
    </row>
    <row r="4595" spans="1:1">
      <c r="A4595" s="166"/>
    </row>
    <row r="4596" spans="1:1">
      <c r="A4596" s="166"/>
    </row>
    <row r="4597" spans="1:1">
      <c r="A4597" s="166"/>
    </row>
    <row r="4598" spans="1:1">
      <c r="A4598" s="166"/>
    </row>
    <row r="4599" spans="1:1">
      <c r="A4599" s="166"/>
    </row>
    <row r="4600" spans="1:1">
      <c r="A4600" s="166"/>
    </row>
    <row r="4601" spans="1:1">
      <c r="A4601" s="166"/>
    </row>
    <row r="4602" spans="1:1">
      <c r="A4602" s="166"/>
    </row>
    <row r="4603" spans="1:1">
      <c r="A4603" s="166"/>
    </row>
    <row r="4604" spans="1:1">
      <c r="A4604" s="166"/>
    </row>
    <row r="4605" spans="1:1">
      <c r="A4605" s="166"/>
    </row>
    <row r="4606" spans="1:1">
      <c r="A4606" s="166"/>
    </row>
    <row r="4607" spans="1:1">
      <c r="A4607" s="166"/>
    </row>
    <row r="4608" spans="1:1">
      <c r="A4608" s="166"/>
    </row>
    <row r="4609" spans="1:1">
      <c r="A4609" s="166"/>
    </row>
    <row r="4610" spans="1:1">
      <c r="A4610" s="166"/>
    </row>
    <row r="4611" spans="1:1">
      <c r="A4611" s="166"/>
    </row>
    <row r="4612" spans="1:1">
      <c r="A4612" s="166"/>
    </row>
    <row r="4613" spans="1:1">
      <c r="A4613" s="166"/>
    </row>
    <row r="4614" spans="1:1">
      <c r="A4614" s="166"/>
    </row>
    <row r="4615" spans="1:1">
      <c r="A4615" s="166"/>
    </row>
    <row r="4616" spans="1:1">
      <c r="A4616" s="166"/>
    </row>
    <row r="4617" spans="1:1">
      <c r="A4617" s="166"/>
    </row>
    <row r="4618" spans="1:1">
      <c r="A4618" s="166"/>
    </row>
    <row r="4619" spans="1:1">
      <c r="A4619" s="166"/>
    </row>
    <row r="4620" spans="1:1">
      <c r="A4620" s="166"/>
    </row>
    <row r="4621" spans="1:1">
      <c r="A4621" s="166"/>
    </row>
    <row r="4622" spans="1:1">
      <c r="A4622" s="166"/>
    </row>
    <row r="4623" spans="1:1">
      <c r="A4623" s="166"/>
    </row>
    <row r="4624" spans="1:1">
      <c r="A4624" s="166"/>
    </row>
    <row r="4625" spans="1:1">
      <c r="A4625" s="166"/>
    </row>
    <row r="4626" spans="1:1">
      <c r="A4626" s="166"/>
    </row>
    <row r="4627" spans="1:1">
      <c r="A4627" s="166"/>
    </row>
    <row r="4628" spans="1:1">
      <c r="A4628" s="166"/>
    </row>
    <row r="4629" spans="1:1">
      <c r="A4629" s="166"/>
    </row>
    <row r="4630" spans="1:1">
      <c r="A4630" s="166"/>
    </row>
    <row r="4631" spans="1:1">
      <c r="A4631" s="166"/>
    </row>
    <row r="4632" spans="1:1">
      <c r="A4632" s="166"/>
    </row>
    <row r="4633" spans="1:1">
      <c r="A4633" s="166"/>
    </row>
    <row r="4634" spans="1:1">
      <c r="A4634" s="166"/>
    </row>
    <row r="4635" spans="1:1">
      <c r="A4635" s="166"/>
    </row>
    <row r="4636" spans="1:1">
      <c r="A4636" s="166"/>
    </row>
    <row r="4637" spans="1:1">
      <c r="A4637" s="166"/>
    </row>
    <row r="4638" spans="1:1">
      <c r="A4638" s="166"/>
    </row>
    <row r="4639" spans="1:1">
      <c r="A4639" s="166"/>
    </row>
    <row r="4640" spans="1:1">
      <c r="A4640" s="166"/>
    </row>
    <row r="4641" spans="1:1">
      <c r="A4641" s="166"/>
    </row>
    <row r="4642" spans="1:1">
      <c r="A4642" s="166"/>
    </row>
    <row r="4643" spans="1:1">
      <c r="A4643" s="166"/>
    </row>
    <row r="4644" spans="1:1">
      <c r="A4644" s="166"/>
    </row>
    <row r="4645" spans="1:1">
      <c r="A4645" s="166"/>
    </row>
    <row r="4646" spans="1:1">
      <c r="A4646" s="166"/>
    </row>
    <row r="4647" spans="1:1">
      <c r="A4647" s="166"/>
    </row>
    <row r="4648" spans="1:1">
      <c r="A4648" s="166"/>
    </row>
    <row r="4649" spans="1:1">
      <c r="A4649" s="166"/>
    </row>
    <row r="4650" spans="1:1">
      <c r="A4650" s="166"/>
    </row>
    <row r="4651" spans="1:1">
      <c r="A4651" s="166"/>
    </row>
    <row r="4652" spans="1:1">
      <c r="A4652" s="166"/>
    </row>
    <row r="4653" spans="1:1">
      <c r="A4653" s="166"/>
    </row>
    <row r="4654" spans="1:1">
      <c r="A4654" s="166"/>
    </row>
    <row r="4655" spans="1:1">
      <c r="A4655" s="166"/>
    </row>
    <row r="4656" spans="1:1">
      <c r="A4656" s="166"/>
    </row>
    <row r="4657" spans="1:1">
      <c r="A4657" s="166"/>
    </row>
    <row r="4658" spans="1:1">
      <c r="A4658" s="166"/>
    </row>
    <row r="4659" spans="1:1">
      <c r="A4659" s="166"/>
    </row>
    <row r="4660" spans="1:1">
      <c r="A4660" s="166"/>
    </row>
    <row r="4661" spans="1:1">
      <c r="A4661" s="166"/>
    </row>
    <row r="4662" spans="1:1">
      <c r="A4662" s="166"/>
    </row>
    <row r="4663" spans="1:1">
      <c r="A4663" s="166"/>
    </row>
    <row r="4664" spans="1:1">
      <c r="A4664" s="166"/>
    </row>
    <row r="4665" spans="1:1">
      <c r="A4665" s="166"/>
    </row>
    <row r="4666" spans="1:1">
      <c r="A4666" s="166"/>
    </row>
    <row r="4667" spans="1:1">
      <c r="A4667" s="166"/>
    </row>
    <row r="4668" spans="1:1">
      <c r="A4668" s="166"/>
    </row>
    <row r="4669" spans="1:1">
      <c r="A4669" s="166"/>
    </row>
    <row r="4670" spans="1:1">
      <c r="A4670" s="166"/>
    </row>
    <row r="4671" spans="1:1">
      <c r="A4671" s="166"/>
    </row>
    <row r="4672" spans="1:1">
      <c r="A4672" s="166"/>
    </row>
    <row r="4673" spans="1:1">
      <c r="A4673" s="166"/>
    </row>
    <row r="4674" spans="1:1">
      <c r="A4674" s="166"/>
    </row>
    <row r="4675" spans="1:1">
      <c r="A4675" s="166"/>
    </row>
    <row r="4676" spans="1:1">
      <c r="A4676" s="166"/>
    </row>
    <row r="4677" spans="1:1">
      <c r="A4677" s="166"/>
    </row>
    <row r="4678" spans="1:1">
      <c r="A4678" s="166"/>
    </row>
    <row r="4679" spans="1:1">
      <c r="A4679" s="166"/>
    </row>
    <row r="4680" spans="1:1">
      <c r="A4680" s="166"/>
    </row>
    <row r="4681" spans="1:1">
      <c r="A4681" s="166"/>
    </row>
    <row r="4682" spans="1:1">
      <c r="A4682" s="166"/>
    </row>
    <row r="4683" spans="1:1">
      <c r="A4683" s="166"/>
    </row>
    <row r="4684" spans="1:1">
      <c r="A4684" s="166"/>
    </row>
    <row r="4685" spans="1:1">
      <c r="A4685" s="166"/>
    </row>
    <row r="4686" spans="1:1">
      <c r="A4686" s="166"/>
    </row>
    <row r="4687" spans="1:1">
      <c r="A4687" s="166"/>
    </row>
    <row r="4688" spans="1:1">
      <c r="A4688" s="166"/>
    </row>
    <row r="4689" spans="1:1">
      <c r="A4689" s="166"/>
    </row>
    <row r="4690" spans="1:1">
      <c r="A4690" s="166"/>
    </row>
    <row r="4691" spans="1:1">
      <c r="A4691" s="166"/>
    </row>
    <row r="4692" spans="1:1">
      <c r="A4692" s="166"/>
    </row>
    <row r="4693" spans="1:1">
      <c r="A4693" s="166"/>
    </row>
    <row r="4694" spans="1:1">
      <c r="A4694" s="166"/>
    </row>
    <row r="4695" spans="1:1">
      <c r="A4695" s="166"/>
    </row>
    <row r="4696" spans="1:1">
      <c r="A4696" s="166"/>
    </row>
    <row r="4697" spans="1:1">
      <c r="A4697" s="166"/>
    </row>
    <row r="4698" spans="1:1">
      <c r="A4698" s="166"/>
    </row>
    <row r="4699" spans="1:1">
      <c r="A4699" s="166"/>
    </row>
    <row r="4700" spans="1:1">
      <c r="A4700" s="166"/>
    </row>
    <row r="4701" spans="1:1">
      <c r="A4701" s="166"/>
    </row>
    <row r="4702" spans="1:1">
      <c r="A4702" s="166"/>
    </row>
    <row r="4703" spans="1:1">
      <c r="A4703" s="166"/>
    </row>
    <row r="4704" spans="1:1">
      <c r="A4704" s="166"/>
    </row>
    <row r="4705" spans="1:1">
      <c r="A4705" s="166"/>
    </row>
    <row r="4706" spans="1:1">
      <c r="A4706" s="166"/>
    </row>
    <row r="4707" spans="1:1">
      <c r="A4707" s="166"/>
    </row>
    <row r="4708" spans="1:1">
      <c r="A4708" s="166"/>
    </row>
    <row r="4709" spans="1:1">
      <c r="A4709" s="166"/>
    </row>
    <row r="4710" spans="1:1">
      <c r="A4710" s="166"/>
    </row>
    <row r="4711" spans="1:1">
      <c r="A4711" s="166"/>
    </row>
    <row r="4712" spans="1:1">
      <c r="A4712" s="166"/>
    </row>
    <row r="4713" spans="1:1">
      <c r="A4713" s="166"/>
    </row>
    <row r="4714" spans="1:1">
      <c r="A4714" s="166"/>
    </row>
    <row r="4715" spans="1:1">
      <c r="A4715" s="166"/>
    </row>
    <row r="4716" spans="1:1">
      <c r="A4716" s="166"/>
    </row>
    <row r="4717" spans="1:1">
      <c r="A4717" s="166"/>
    </row>
    <row r="4718" spans="1:1">
      <c r="A4718" s="166"/>
    </row>
    <row r="4719" spans="1:1">
      <c r="A4719" s="166"/>
    </row>
    <row r="4720" spans="1:1">
      <c r="A4720" s="166"/>
    </row>
    <row r="4721" spans="1:1">
      <c r="A4721" s="166"/>
    </row>
    <row r="4722" spans="1:1">
      <c r="A4722" s="166"/>
    </row>
    <row r="4723" spans="1:1">
      <c r="A4723" s="166"/>
    </row>
    <row r="4724" spans="1:1">
      <c r="A4724" s="166"/>
    </row>
    <row r="4725" spans="1:1">
      <c r="A4725" s="166"/>
    </row>
    <row r="4726" spans="1:1">
      <c r="A4726" s="166"/>
    </row>
    <row r="4727" spans="1:1">
      <c r="A4727" s="166"/>
    </row>
    <row r="4728" spans="1:1">
      <c r="A4728" s="166"/>
    </row>
    <row r="4729" spans="1:1">
      <c r="A4729" s="166"/>
    </row>
    <row r="4730" spans="1:1">
      <c r="A4730" s="166"/>
    </row>
    <row r="4731" spans="1:1">
      <c r="A4731" s="166"/>
    </row>
    <row r="4732" spans="1:1">
      <c r="A4732" s="166"/>
    </row>
    <row r="4733" spans="1:1">
      <c r="A4733" s="166"/>
    </row>
    <row r="4734" spans="1:1">
      <c r="A4734" s="166"/>
    </row>
    <row r="4735" spans="1:1">
      <c r="A4735" s="166"/>
    </row>
    <row r="4736" spans="1:1">
      <c r="A4736" s="166"/>
    </row>
    <row r="4737" spans="1:1">
      <c r="A4737" s="166"/>
    </row>
    <row r="4738" spans="1:1">
      <c r="A4738" s="166"/>
    </row>
    <row r="4739" spans="1:1">
      <c r="A4739" s="166"/>
    </row>
    <row r="4740" spans="1:1">
      <c r="A4740" s="166"/>
    </row>
    <row r="4741" spans="1:1">
      <c r="A4741" s="166"/>
    </row>
    <row r="4742" spans="1:1">
      <c r="A4742" s="166"/>
    </row>
    <row r="4743" spans="1:1">
      <c r="A4743" s="166"/>
    </row>
    <row r="4744" spans="1:1">
      <c r="A4744" s="166"/>
    </row>
    <row r="4745" spans="1:1">
      <c r="A4745" s="166"/>
    </row>
    <row r="4746" spans="1:1">
      <c r="A4746" s="166"/>
    </row>
    <row r="4747" spans="1:1">
      <c r="A4747" s="166"/>
    </row>
    <row r="4748" spans="1:1">
      <c r="A4748" s="166"/>
    </row>
    <row r="4749" spans="1:1">
      <c r="A4749" s="166"/>
    </row>
    <row r="4750" spans="1:1">
      <c r="A4750" s="166"/>
    </row>
    <row r="4751" spans="1:1">
      <c r="A4751" s="166"/>
    </row>
    <row r="4752" spans="1:1">
      <c r="A4752" s="166"/>
    </row>
    <row r="4753" spans="1:1">
      <c r="A4753" s="166"/>
    </row>
    <row r="4754" spans="1:1">
      <c r="A4754" s="166"/>
    </row>
    <row r="4755" spans="1:1">
      <c r="A4755" s="166"/>
    </row>
    <row r="4756" spans="1:1">
      <c r="A4756" s="166"/>
    </row>
    <row r="4757" spans="1:1">
      <c r="A4757" s="166"/>
    </row>
    <row r="4758" spans="1:1">
      <c r="A4758" s="166"/>
    </row>
    <row r="4759" spans="1:1">
      <c r="A4759" s="166"/>
    </row>
    <row r="4760" spans="1:1">
      <c r="A4760" s="166"/>
    </row>
    <row r="4761" spans="1:1">
      <c r="A4761" s="166"/>
    </row>
    <row r="4762" spans="1:1">
      <c r="A4762" s="166"/>
    </row>
    <row r="4763" spans="1:1">
      <c r="A4763" s="166"/>
    </row>
    <row r="4764" spans="1:1">
      <c r="A4764" s="166"/>
    </row>
    <row r="4765" spans="1:1">
      <c r="A4765" s="166"/>
    </row>
    <row r="4766" spans="1:1">
      <c r="A4766" s="166"/>
    </row>
    <row r="4767" spans="1:1">
      <c r="A4767" s="166"/>
    </row>
    <row r="4768" spans="1:1">
      <c r="A4768" s="166"/>
    </row>
    <row r="4769" spans="1:1">
      <c r="A4769" s="166"/>
    </row>
    <row r="4770" spans="1:1">
      <c r="A4770" s="166"/>
    </row>
    <row r="4771" spans="1:1">
      <c r="A4771" s="166"/>
    </row>
    <row r="4772" spans="1:1">
      <c r="A4772" s="166"/>
    </row>
    <row r="4773" spans="1:1">
      <c r="A4773" s="166"/>
    </row>
    <row r="4774" spans="1:1">
      <c r="A4774" s="166"/>
    </row>
    <row r="4775" spans="1:1">
      <c r="A4775" s="166"/>
    </row>
    <row r="4776" spans="1:1">
      <c r="A4776" s="166"/>
    </row>
    <row r="4777" spans="1:1">
      <c r="A4777" s="166"/>
    </row>
    <row r="4778" spans="1:1">
      <c r="A4778" s="166"/>
    </row>
    <row r="4779" spans="1:1">
      <c r="A4779" s="166"/>
    </row>
    <row r="4780" spans="1:1">
      <c r="A4780" s="166"/>
    </row>
    <row r="4781" spans="1:1">
      <c r="A4781" s="166"/>
    </row>
    <row r="4782" spans="1:1">
      <c r="A4782" s="166"/>
    </row>
    <row r="4783" spans="1:1">
      <c r="A4783" s="166"/>
    </row>
    <row r="4784" spans="1:1">
      <c r="A4784" s="166"/>
    </row>
    <row r="4785" spans="1:1">
      <c r="A4785" s="166"/>
    </row>
    <row r="4786" spans="1:1">
      <c r="A4786" s="166"/>
    </row>
    <row r="4787" spans="1:1">
      <c r="A4787" s="166"/>
    </row>
    <row r="4788" spans="1:1">
      <c r="A4788" s="166"/>
    </row>
    <row r="4789" spans="1:1">
      <c r="A4789" s="166"/>
    </row>
    <row r="4790" spans="1:1">
      <c r="A4790" s="166"/>
    </row>
    <row r="4791" spans="1:1">
      <c r="A4791" s="166"/>
    </row>
    <row r="4792" spans="1:1">
      <c r="A4792" s="166"/>
    </row>
    <row r="4793" spans="1:1">
      <c r="A4793" s="166"/>
    </row>
    <row r="4794" spans="1:1">
      <c r="A4794" s="166"/>
    </row>
    <row r="4795" spans="1:1">
      <c r="A4795" s="166"/>
    </row>
    <row r="4796" spans="1:1">
      <c r="A4796" s="166"/>
    </row>
    <row r="4797" spans="1:1">
      <c r="A4797" s="166"/>
    </row>
    <row r="4798" spans="1:1">
      <c r="A4798" s="166"/>
    </row>
    <row r="4799" spans="1:1">
      <c r="A4799" s="166"/>
    </row>
    <row r="4800" spans="1:1">
      <c r="A4800" s="166"/>
    </row>
    <row r="4801" spans="1:1">
      <c r="A4801" s="166"/>
    </row>
    <row r="4802" spans="1:1">
      <c r="A4802" s="166"/>
    </row>
    <row r="4803" spans="1:1">
      <c r="A4803" s="166"/>
    </row>
    <row r="4804" spans="1:1">
      <c r="A4804" s="166"/>
    </row>
    <row r="4805" spans="1:1">
      <c r="A4805" s="166"/>
    </row>
    <row r="4806" spans="1:1">
      <c r="A4806" s="166"/>
    </row>
    <row r="4807" spans="1:1">
      <c r="A4807" s="166"/>
    </row>
    <row r="4808" spans="1:1">
      <c r="A4808" s="166"/>
    </row>
    <row r="4809" spans="1:1">
      <c r="A4809" s="166"/>
    </row>
    <row r="4810" spans="1:1">
      <c r="A4810" s="166"/>
    </row>
    <row r="4811" spans="1:1">
      <c r="A4811" s="166"/>
    </row>
    <row r="4812" spans="1:1">
      <c r="A4812" s="166"/>
    </row>
    <row r="4813" spans="1:1">
      <c r="A4813" s="166"/>
    </row>
    <row r="4814" spans="1:1">
      <c r="A4814" s="166"/>
    </row>
    <row r="4815" spans="1:1">
      <c r="A4815" s="166"/>
    </row>
    <row r="4816" spans="1:1">
      <c r="A4816" s="166"/>
    </row>
    <row r="4817" spans="1:1">
      <c r="A4817" s="166"/>
    </row>
    <row r="4818" spans="1:1">
      <c r="A4818" s="166"/>
    </row>
    <row r="4819" spans="1:1">
      <c r="A4819" s="166"/>
    </row>
    <row r="4820" spans="1:1">
      <c r="A4820" s="166"/>
    </row>
  </sheetData>
  <autoFilter ref="A1:C3274"/>
  <sortState ref="A3:A298">
    <sortCondition ref="A3:A298" customList="09.01.2025,10.01.2025,11.01.2025,12.01.215,13.01.202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Klemenova</dc:creator>
  <cp:lastModifiedBy>Елена</cp:lastModifiedBy>
  <dcterms:created xsi:type="dcterms:W3CDTF">2021-02-01T12:41:00Z</dcterms:created>
  <dcterms:modified xsi:type="dcterms:W3CDTF">2025-10-17T15:03:48Z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D0A27D97CF1740B834B35A681EA7ED77_42</vt:lpwstr>
  </property>
  <property fmtid="{D5CDD505-2E9C-101B-9397-08002B2CF9AE}" pid="3" name="KSOProductBuildVer">
    <vt:lpwstr>1033-6.14.0.8718</vt:lpwstr>
  </property>
</Properties>
</file>