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10944"/>
  </bookViews>
  <sheets>
    <sheet name="Сайт" sheetId="8" r:id="rId1"/>
  </sheets>
  <definedNames>
    <definedName name="_xlnm._FilterDatabase" localSheetId="0" hidden="1">Сайт!$A$1:$C$3274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/>
  <c r="B1700"/>
  <c r="B1407"/>
  <c r="B1202"/>
  <c r="B888"/>
  <c r="B887"/>
  <c r="B886"/>
  <c r="B855"/>
  <c r="B850"/>
  <c r="B849"/>
  <c r="B848"/>
  <c r="B841"/>
  <c r="B574"/>
  <c r="B299"/>
  <c r="B298"/>
</calcChain>
</file>

<file path=xl/sharedStrings.xml><?xml version="1.0" encoding="utf-8"?>
<sst xmlns="http://schemas.openxmlformats.org/spreadsheetml/2006/main" count="2468" uniqueCount="1557">
  <si>
    <t>Дата</t>
  </si>
  <si>
    <t>Сумма</t>
  </si>
  <si>
    <t>Назначение платежа</t>
  </si>
  <si>
    <t>Итого за 2025 год</t>
  </si>
  <si>
    <t>Обслуживание проекта "Адресная помощь"</t>
  </si>
  <si>
    <t>Контраст и анестезия про проведении МРТ (Гарник Артем, Ализода Зайнаб)</t>
  </si>
  <si>
    <t>Платные анализы в НМИЦ ДГОИ в декабре 2024 года: Баратова Омина, Гамбулатора Рабият, Мартемьянов Игорь и др., всего 10 человек)</t>
  </si>
  <si>
    <t>Анализ (определение концентрации препарата) для Петрова Ярослава</t>
  </si>
  <si>
    <t>Платные анализы в декабре 2024 года для пациентов РДКБ (Романов Михаил, Петров Ярослав)</t>
  </si>
  <si>
    <t>Платные анализы в декабре 2024 года для пациентов МДГКБ (Копнев Денис, Маняков Иван)</t>
  </si>
  <si>
    <t>Нексавар для Панченко Леонида</t>
  </si>
  <si>
    <t>Вифенд для Абдуллина Артема</t>
  </si>
  <si>
    <t>Венклеста для Асанова Камиля</t>
  </si>
  <si>
    <t>Джакави для Новожилова Александра</t>
  </si>
  <si>
    <t>Револейд для Ибрагимгаджиева Тагира</t>
  </si>
  <si>
    <t>Револейд для Гавриловой Валерии</t>
  </si>
  <si>
    <t>Ксарелто для Пластининой Веры</t>
  </si>
  <si>
    <t>Ксарелто для Розовой Дианы</t>
  </si>
  <si>
    <t>Урсофальк, Вориконазол и др. для Новожилова Александра</t>
  </si>
  <si>
    <t>Яквинус, Вориконазол, Альфа нормикс для Комарова Тимофея</t>
  </si>
  <si>
    <t>Альфа нормикс, Урсофальк, Вориконазол для Кулаковой Валерии</t>
  </si>
  <si>
    <t>Вориконазол для Пешхоева Ясина</t>
  </si>
  <si>
    <t>Джадену для Зюзькова Ивана</t>
  </si>
  <si>
    <t>Джадену для Альботовой Сумаи</t>
  </si>
  <si>
    <t>Вотриент для Полканова Виктора</t>
  </si>
  <si>
    <t>Вотриент для Хамидуллиной Зарины</t>
  </si>
  <si>
    <t>Аранесп для Ибрагимгаджиева Тагира</t>
  </si>
  <si>
    <t>Гептрал, Валацикловир и др. для Гуламова Садига</t>
  </si>
  <si>
    <t>Вориконазол, Альфа нормикс, Урсофальк для Чебана Кирилла</t>
  </si>
  <si>
    <t>Джадену для Гуламова Садига</t>
  </si>
  <si>
    <t>Рапамун для Гулиевой Махиры</t>
  </si>
  <si>
    <t>Мекинист для Федотова Александра</t>
  </si>
  <si>
    <t>Револейд для Гуламова Садига</t>
  </si>
  <si>
    <t>Джакави для Агафонова Даниила</t>
  </si>
  <si>
    <t>Джакави для Комлягиной Маргариты</t>
  </si>
  <si>
    <t>Альфа нормикс, Вориконазол, Урсофальк для Агафонова Даниила</t>
  </si>
  <si>
    <t>Альфа нормикс, Урсофальк для Султанбаевой Иродахон</t>
  </si>
  <si>
    <t>Розлитрек для Исхаковой Лины</t>
  </si>
  <si>
    <t>Специальное питание для Кравченко Саввы</t>
  </si>
  <si>
    <t>Рецевмо для Антонова Яна</t>
  </si>
  <si>
    <t>Револейд для Масленниковой Анны</t>
  </si>
  <si>
    <t>Джакави для Вельмезева Даниила</t>
  </si>
  <si>
    <t>Лорвиква для Магамедова Али</t>
  </si>
  <si>
    <t>Джакави для Лисовенко Богдана</t>
  </si>
  <si>
    <t>Рапамун для Кочкарова Рамазана</t>
  </si>
  <si>
    <t>Ленвима для Кошелева Дмитрия</t>
  </si>
  <si>
    <t>Рапамун для Карсунцевой Марии</t>
  </si>
  <si>
    <t>Ленвима для Тарской Марины</t>
  </si>
  <si>
    <t>Венклекста для Александрова Артема</t>
  </si>
  <si>
    <t>Джакави для Султанбаевой Иридахон</t>
  </si>
  <si>
    <t>Табректа для Кисилевича Александра</t>
  </si>
  <si>
    <t>Тафинлар для Обвинцевой Виктории</t>
  </si>
  <si>
    <t>Вориконазол, Яквинус и др. для Орловой Дарии</t>
  </si>
  <si>
    <t>Вориконазол, Яквинус и др. для Александрова Артема</t>
  </si>
  <si>
    <t>Рапамун для Гунашовой Аиши</t>
  </si>
  <si>
    <t>Эсбриет для Рябчикова Александра</t>
  </si>
  <si>
    <t>Лечебное питание для Бухало Софьи</t>
  </si>
  <si>
    <t>Доптелет для Сысуева Матвея</t>
  </si>
  <si>
    <t>Ленвима для Шарая Марии</t>
  </si>
  <si>
    <t>Джакави для Егорова Егора</t>
  </si>
  <si>
    <t>Револейд для Храмцовой Миланы</t>
  </si>
  <si>
    <t>Джакави для Чухвачёва Сергея</t>
  </si>
  <si>
    <t xml:space="preserve">Вориконазол для Тарнуева Виктора </t>
  </si>
  <si>
    <t>Вориконазол для Журавлева Дениса</t>
  </si>
  <si>
    <t>Валганцикловир для Валуева Александра</t>
  </si>
  <si>
    <t>Лучевая терапия для Полянского Максима в НМИЦ нейрохирургии</t>
  </si>
  <si>
    <t>Госпитализация донора для Иванько Кирилла</t>
  </si>
  <si>
    <t>Оплата госпитализации донора для Льянова Ахмеда</t>
  </si>
  <si>
    <t>Оплата госпитализации донора для Распутина Глеба</t>
  </si>
  <si>
    <t>Лучевая терапия для Эргашзода Шахнозы в НМИЦ нейрохирургии</t>
  </si>
  <si>
    <t>Хирургическое лечение Бадалова Иброхимжона в НМИЦ нейрохирургии</t>
  </si>
  <si>
    <t>Отсасыватель для Попова Ивана</t>
  </si>
  <si>
    <t>Трахеостомическая трубка для Мухаматянова Линара</t>
  </si>
  <si>
    <t>Трахеостомическая трубка для Магомедовой Халимат</t>
  </si>
  <si>
    <t>Медицинские консультации паллиативных пациентов (ноябрь 2024)</t>
  </si>
  <si>
    <t>Медицинские консультации паллиативных пациентов (декабрь 2024)</t>
  </si>
  <si>
    <t>Лечебное питание для Бариновой Александры</t>
  </si>
  <si>
    <t>Стиварга для Баландина Тимура</t>
  </si>
  <si>
    <t>Лечебное питание для Савельева Савелия</t>
  </si>
  <si>
    <t>Лечебное питание для Камеевой Адии</t>
  </si>
  <si>
    <t>Лечебное питание для Григорьевой Анны</t>
  </si>
  <si>
    <t>Лечебное питание для Королевой Валерии</t>
  </si>
  <si>
    <t>Кабометикс для Шохрина Алексея</t>
  </si>
  <si>
    <t>Микролакс, Гуттасил для Попова Кирилла</t>
  </si>
  <si>
    <t>Салфетки, пеленки для Попова Кирилла</t>
  </si>
  <si>
    <t>Смесь "Нутридринк" для Попова Кирилла</t>
  </si>
  <si>
    <t>Питание Нутриэн Нефро для Грушевского Давида</t>
  </si>
  <si>
    <t>Лечебное питания для Чердынцевой Татьяны</t>
  </si>
  <si>
    <t>Питание Нутриэн для Королевой Валерии</t>
  </si>
  <si>
    <t>Мед.транспортировка Шевцова Георгия</t>
  </si>
  <si>
    <t>Кровать механическая для Пяткова Артема</t>
  </si>
  <si>
    <t>Противопролежневый матрас для Королевой Валерии</t>
  </si>
  <si>
    <t>Подгузники и салфетки для Чердынцевой Татьяны</t>
  </si>
  <si>
    <t>Термовенты для Камеевой Адии</t>
  </si>
  <si>
    <t>Ритуальные услуги для Сервах Николая</t>
  </si>
  <si>
    <t>Благотворительная социальная помощь семье Курсова Гордея</t>
  </si>
  <si>
    <t>Благотворительная социальная помощь семье Коробцева Матвея</t>
  </si>
  <si>
    <t>Благотворительная социальная помощь семье Цуканова Данила</t>
  </si>
  <si>
    <t>Благотворительная социальная помощь семье Военкова Сергея</t>
  </si>
  <si>
    <t>Медицинская транспортировка Попова Ивана</t>
  </si>
  <si>
    <t>Психологическая помощь паллиативным пациентам</t>
  </si>
  <si>
    <t>Расходы на работу волонтерской службы</t>
  </si>
  <si>
    <t>Настольные игры для занятий с детьми</t>
  </si>
  <si>
    <t>Шары для праздников</t>
  </si>
  <si>
    <t>Обслуживание нужд донорского проекта</t>
  </si>
  <si>
    <t>Обслуживание нужд информационно-просветительского проекта</t>
  </si>
  <si>
    <t>Услуги по водоотведению</t>
  </si>
  <si>
    <t>Услуги по теплоснабжению пансионата за декабрь 2024г.</t>
  </si>
  <si>
    <t>Услуги по водоснабжению пансионата за декабрь 2024г.</t>
  </si>
  <si>
    <t>Корректировка оплаты электроэнергии с ноября 2023 по август 2024 для пансионата</t>
  </si>
  <si>
    <t>Предварительный платеж за электроэнергию 30% для пансионата</t>
  </si>
  <si>
    <t>Предварительный платеж за электроэнергию 40% для пансионата</t>
  </si>
  <si>
    <t>Комплекс работ на объекте строительства пансионата</t>
  </si>
  <si>
    <t>Оказание услуг по осуществлению авторского надзора за созданием пансионата</t>
  </si>
  <si>
    <t>Оплата работ по благоустойству территории пансионата</t>
  </si>
  <si>
    <t>Аванс для изготовление раковин и светильников для пансионата</t>
  </si>
  <si>
    <t>Орг-ция и осуществление контроля за выполнением работ по строительству пансионата</t>
  </si>
  <si>
    <t>Расходы на обслуживание проекта "Помощь детям в клиниках"</t>
  </si>
  <si>
    <t xml:space="preserve">Олигонуклеотиды д/лаборатории молекулярной биологии ФГБУ "НМИЦ ДГОИ имени Дмитрия Рогачева" </t>
  </si>
  <si>
    <t>Антитела для лаборатории молекулярной биологии ФГБУ "НМИЦ ДГОИ им.Дмитрия Рогачева"</t>
  </si>
  <si>
    <t>Олигонуклеотиды для отделения инфекционного контроля ФГБУ "НМИЦ ДГОИ им.Дмитрия Рогачева"</t>
  </si>
  <si>
    <t>Лабораторные расходные материалы (покровные стекла, смеси, наконечники) д/ПАО ФГБУ НМИЦ ДГОИ им.Д.Рогачева</t>
  </si>
  <si>
    <t>Реагенты (наборы для генетической диагностики вирусных инфекций) для нужд ФГБУ "НМИЦ ДГОИ им. Д.Рогачева"</t>
  </si>
  <si>
    <t>Завицефта д/отд.1Д ФГБУ НМИЦ ДГОИ</t>
  </si>
  <si>
    <t>Биспонса д/отд.СКЛ ФГБУ "НМИЦ ДГОИ им.Д.Рогачева"</t>
  </si>
  <si>
    <t>Энтивио д/отд.ТГСК2 ФГБУ "НМИЦ ДГОИ им.Дмитрия Рогачева"</t>
  </si>
  <si>
    <t>Актемра  д/отд.СКЛ ФГБУ НМИЦ ДГОИ</t>
  </si>
  <si>
    <t>Элизария  д/отд.СКЛ ФГБУ НМИЦ ДГОИ</t>
  </si>
  <si>
    <t>Позаконазол д/отд.СКЛ ФГБУ НМИЦ ДГОИ</t>
  </si>
  <si>
    <t>Энтивио д/отд.онкогем.ФГБУ НМИЦ ДГОИ</t>
  </si>
  <si>
    <t>Космеген д/отд.онк. и ДХ ФГБУ "НМИЦ ДГОИ им.Д.Рогачева"</t>
  </si>
  <si>
    <t>Джакави д/отд.ТГСК 2 ФГБУ "НМИЦ им.Д.Рогачева"</t>
  </si>
  <si>
    <t>Нексавар д/отд.СКЛ ФГБУ "НМИЦ ДГОИ им.Д.Рогачева"</t>
  </si>
  <si>
    <t>Эраксис д/отд.онкогем.ФГБУ НМИЦ ДГОИ</t>
  </si>
  <si>
    <t xml:space="preserve">Энтивио д/отд.онкогем.ФГБУ НМИЦ ДГОИ </t>
  </si>
  <si>
    <t xml:space="preserve">Блинцито д/ГБУЗ Морозовская ДГКБ </t>
  </si>
  <si>
    <t>Опдиво  д/отд.СКЛ ФГБУ НМИЦ ДГОИ</t>
  </si>
  <si>
    <t>Креземба д/отд.онкогем.ФГБУ НМИЦ им.Д.Рогачева</t>
  </si>
  <si>
    <t>Адцетрис д/отд.онкогем.ФГБУ НМИЦ ДГОИ</t>
  </si>
  <si>
    <t>Сутент кап. д/отд.онкогем.ФГБУ НМИЦ им.Д.Рогачева</t>
  </si>
  <si>
    <t xml:space="preserve">Креземба д/отд.онкогем.ФГБУ НМИЦ им.Д.Рогачева </t>
  </si>
  <si>
    <t>Тигацил д/нужд ГБУЗ МО "МООД"</t>
  </si>
  <si>
    <t xml:space="preserve">Яквинус д/отд.онкогем.ФГБУ НМИЦ им.Д.Рогачева </t>
  </si>
  <si>
    <t>Рубида лиоф. д/отд.ТКМ РДКБ ФГБОУ ВО РНИМУ им.Н.И.Пирогова</t>
  </si>
  <si>
    <t>Мирсониб д/отд.подр.онк.ФГБУ "НМИЦ ДГОИ им.Дмитрия Рогачева"</t>
  </si>
  <si>
    <t>Венклекста  д/отд.СКЛ ФГБУ НМИЦ ДГОИ</t>
  </si>
  <si>
    <t>Атгам д/нужд ГБУЗ МО "МООД"</t>
  </si>
  <si>
    <t>Темомид д/отд.СКЛ ФГБУ "НМИЦ ДГОИ им.Д.Рогачева"</t>
  </si>
  <si>
    <t>Энтивио д/отд.ТГСК2 ФГБУ "НМИЦ ДГОИ им.Дмитрия Рогачева" МЗ России</t>
  </si>
  <si>
    <t>Нукала д/ФГБУ "НМИЦ ДГОИ им.Дмитрия Рогачева" МЗ России</t>
  </si>
  <si>
    <t xml:space="preserve">Эсбриет д/отд.СКЛ ФГБУ НМИЦ ДГОИ им.Д.Рогачева </t>
  </si>
  <si>
    <t>Адалимумаб д/отд.СКЛ ФГБУ НМИЦ ДГОИ им.Д.Рогачева</t>
  </si>
  <si>
    <t>Блинцито  д/отд.ТГСК ГАУЗ "ДРКБ МЗ РТ" (Казань)</t>
  </si>
  <si>
    <t>Энтивио д/отд.ТГСК2 ФГБУ "НМИЦ ДГОИ им. Дмитрия Рогачева" МЗ России</t>
  </si>
  <si>
    <t xml:space="preserve">Энтивио д/отд.ФГБУ "НМИЦ ДГОИ им.Дмитрия Рогачева" МЗ России </t>
  </si>
  <si>
    <t>Весаноид д/отд.ТКМ ФГБУ НМИЦ ДГОИ</t>
  </si>
  <si>
    <t>Фазенра д/отд.СКЛ ФГБУ НМИЦ ДГОИ им.Д.Рогачева</t>
  </si>
  <si>
    <t>Револейд д/отд.ТГСК 2 ФГБУ "НМИЦ им.Д.Рогачева"</t>
  </si>
  <si>
    <t>Блинцито д/отд.онк.и гемат. ГБУЗ "Морозовская ДГКБ ДЗМ"</t>
  </si>
  <si>
    <t xml:space="preserve">Блинцито  д/отд.СКЛ ФГБУ НМИЦ ДГОИ </t>
  </si>
  <si>
    <t>Ленвима  д/отд.СКЛ ФГБУ НМИЦ ДГОИ</t>
  </si>
  <si>
    <t>Опдиво д/БУЗ Орловской обл."НКМЦ им.З.И.Круглой"</t>
  </si>
  <si>
    <t>Ксалкори д/отд.онкогем.ФГБУ НМИЦ ДГОИ</t>
  </si>
  <si>
    <t>Латран д/отд. 1Д ФГБУ "НМИЦ ДГОИ им.Дмитрия Рогачева"</t>
  </si>
  <si>
    <t>Кинерет д/отд.СКЛ ФГБУ НМИЦ ДГОИ им.Д.Рогачева</t>
  </si>
  <si>
    <t>Дарзалекс д/отд.СКЛ ФГБУ НМИЦ ДГОИ</t>
  </si>
  <si>
    <t>Ервой, Опдиво  д/отд.СКЛ ФГБУ НМИЦ ДГОИ</t>
  </si>
  <si>
    <t>Кабометикс д/отд.СКЛ ФГБУ "НМИЦ ДГОИ им.Д.Рогачева"</t>
  </si>
  <si>
    <t>Вотриент д/отд. 1Д ФГБУ "НМИЦ ДГОИ им.Дмитрия Рогачева"</t>
  </si>
  <si>
    <t>Золинза д/отд.ТГСК 2 ФГБУ "НМИЦ им.Д.Рогачева"</t>
  </si>
  <si>
    <t>Канеовит д/отд.онкогем.ФГБУ "НМИЦ ДГОИ им.Д.Рогачева"</t>
  </si>
  <si>
    <t>Блинцито д/отд.онк.КГБУЗ "ДККБ" им.А.К.Пиотровича (Хабаровск)</t>
  </si>
  <si>
    <t>Блинцито  д/отд.СКЛ ФГБУ НМИЦ ДГОИ</t>
  </si>
  <si>
    <t>Дарзалекс  д/отд.СКЛ ФГБУ НМИЦ ДГОИ</t>
  </si>
  <si>
    <t>Опдиво  д/отд.ТГСК ГАУЗ "ДРКБ МЗ РТ" (Казань)</t>
  </si>
  <si>
    <t>Дарзалекс д/отд.СКЛ ФГБУ "НМИЦ ДГОИ им.Д.Рогачева"</t>
  </si>
  <si>
    <t>Арфлейда д/отд.СКЛ ФГБУ НМИЦ ДГОИ им.Д.Рогачева</t>
  </si>
  <si>
    <t>Опдиво д/отд.СКЛ ФГБУ НМИЦ ДГОИ</t>
  </si>
  <si>
    <t>ТО аппарата МРТ Achieva 3T д/ФГБУ НМИЦ ДГОИ</t>
  </si>
  <si>
    <t>Предоплата за оборудование для ФГАОУ РНИМУ им.Н.И Пирогова: инфузионные насосы и станции, наркозно-дыхательный аппарат</t>
  </si>
  <si>
    <t xml:space="preserve">Камера для быстрой заморозки плазмы для ФГБУ РДКБ МР </t>
  </si>
  <si>
    <t xml:space="preserve">Камера для быстрой заморозки плазмы (доплата) для ФГБУ РДКБ МР </t>
  </si>
  <si>
    <t>Операционный телескоп и щипцы для ФГБУ НМИЦ ДГОИ</t>
  </si>
  <si>
    <t>Системы плазмофереза (Аврора)  д/РДКБ ФГАОУ ВО РНИМУ им.Пирогова</t>
  </si>
  <si>
    <t>Анализы для ОДКБ г. Екатеринбурга для пациентов из Кургана</t>
  </si>
  <si>
    <t>Анализы для ОДКБ г. Екатеринбурга для пациентов из Тюмени</t>
  </si>
  <si>
    <t>Анализы для ОДКБ г. Екатеринбурга для пациентов из Нижневартовска</t>
  </si>
  <si>
    <t>Анализы для ОДКБ г. Екатеринбурга для пациентов из Оренбурга</t>
  </si>
  <si>
    <t>Анализы для ОДКБ г. Екатеринбурга для пациентов из Ижевска</t>
  </si>
  <si>
    <t>Электроды для электрохирургии д/нужд ФГБУ НМИЦ ДГОИ им.Д.Рогачева</t>
  </si>
  <si>
    <t>Расходные материалы для аппарата ЭКМО д/отд.онкогем. ФГБУ "НМИЦ ДГОИ им.Д.Рогачева"</t>
  </si>
  <si>
    <t>Чехлы для микроскопа д/нужд нейрохирургической службы ФГБУ НМИЦ ДГОИ им.Рогачёва</t>
  </si>
  <si>
    <t>Перевязочные материалы и пластыри д/ФГБУ "НМИЦ ДГОИ им.Д.Рогачева"</t>
  </si>
  <si>
    <t>Раздвижной эндопротез д/нужд ФГБУ НМИЦ ДГОИ им.Рогачёва (Юдина Виктория)</t>
  </si>
  <si>
    <t>Раздвижной эндопротез д/нужд ФГБУ НМИЦ ДГОИ им.Рогачёва (Орлов Иван)</t>
  </si>
  <si>
    <t>Оплата поездки за донорскими клетками костного мозга в Санкт-Петербург для пациента из НМИЦ ДГОИ</t>
  </si>
  <si>
    <t>Обследование неродственного донора КМ (Кировский регистр) д/ФГБУ НМИЦ ДГОИ им.Д.Рогачёва, пациент Прокудин Савелий</t>
  </si>
  <si>
    <t>Поиск и активация российского неродственного донора д/РДКБ ФГАОУ ВО РНИМУ(пациент Лысов Артем)</t>
  </si>
  <si>
    <t>Доставка образцов для подтверждающего типирования д/РДКБ ФГАОУ ВО РНИМУ им. Н.И. Пирогова (пациент Богойко Дмитрий)</t>
  </si>
  <si>
    <t>Обследование и активация российского неродственного донора д/РДКБ ФГАОУ ВО РНИМУ им.Пирогова МЗ России (пациент Янов Владимир)</t>
  </si>
  <si>
    <t>Обследование и активация российского неродственного донора для Сердюкова Богдана</t>
  </si>
  <si>
    <t>Оплата коммунальных услуг (квартиры)</t>
  </si>
  <si>
    <t>Перевод на работу дочернего Фонда "Новая жизнь"</t>
  </si>
  <si>
    <t>Перевод средств дочернему Фонду "Новая жизнь"</t>
  </si>
  <si>
    <t>Доплата за питание родителей пациентов ФГБУ НМИЦ ДГОИ с 01.08.24-31.08.24г.</t>
  </si>
  <si>
    <t>Организ-я питания родителей пациентов ФГБУ НМИЦ ДГОИ с 01.11.24-30.11.24г.</t>
  </si>
  <si>
    <t>Работа юридической службы</t>
  </si>
  <si>
    <t>Содержание Фонда (оплата труда, связь, страхование, канцелярия, почта, коммунальные расходы и так далее)</t>
  </si>
  <si>
    <t>Итого за январь 2025 г.</t>
  </si>
  <si>
    <t>Обследование неродственного донора для Писарева Святослава (НМИЦ ДГОИ)</t>
  </si>
  <si>
    <t>Рапамун для Луценко Даны</t>
  </si>
  <si>
    <t>Ходунки д/ Ахметжанова Артура</t>
  </si>
  <si>
    <t>Мекинист для Нечаевой Анастасии</t>
  </si>
  <si>
    <t>Натрия хлорид д/ФГБУ НМИЦ ДГОИ</t>
  </si>
  <si>
    <t>HLA-типирование для Шубы Василисы</t>
  </si>
  <si>
    <t>Лейкостим для Кузнецова Федора</t>
  </si>
  <si>
    <t>Вориконазол и Урсофальк для Лосева Константина</t>
  </si>
  <si>
    <t>Оплата труда участников научного проекта по диагностике ОЛЛ</t>
  </si>
  <si>
    <t>Надбавки к зарплатам научного и лечебного персонала НМИЦ ДГОИ</t>
  </si>
  <si>
    <t>Консультации педиатров для подопечных паллиативного проекта</t>
  </si>
  <si>
    <t>Расходы на поездку врача за донорскими клетками</t>
  </si>
  <si>
    <t>Яквинус, Вориконазол и другие для Липилина Алексея</t>
  </si>
  <si>
    <t>Джакави для Лосева Константина</t>
  </si>
  <si>
    <t>Эрбитукс д/отд.СКЛ ФГБУ НМИЦ ДГОИ</t>
  </si>
  <si>
    <t>Оплата услуг по водоотведению за январь 2025г. для пансионата</t>
  </si>
  <si>
    <t>Оплата за оказание платных медиц. услуг в декабре 2024г. для ГБУЗ МООД г.Балашиха</t>
  </si>
  <si>
    <t>Соединительные трубки, коннекторы д/ФГБУ НМИЦ ДГОИ</t>
  </si>
  <si>
    <t>Катетеры д/ФГБУ НМИЦ ДГОИ</t>
  </si>
  <si>
    <t>Расх.мед.материалы для Камеевой Адии</t>
  </si>
  <si>
    <t>Питание Нутризон, Нутридринк для Камеевой Адии</t>
  </si>
  <si>
    <t>Хирургическое лечение Махфират Набиевой в НМИЦ нейрохирургии</t>
  </si>
  <si>
    <t>Ервой и Опдиво  д/отд.СКЛ ФГБУ НМИЦ ДГОИ</t>
  </si>
  <si>
    <t>Мекинист для Перекова Егора</t>
  </si>
  <si>
    <t>Лорвиква д/отд.онкогем.ФГБУ НМИЦ ДГОИ</t>
  </si>
  <si>
    <t>Энтивио д/отд.ФГБУ "НМИЦ ДГОИ им.Дмитрия Рогачева"</t>
  </si>
  <si>
    <t>Митотан д/отд.СКЛ ФГБУ "НМИЦ ДГОИ им.Д.Рогачева"</t>
  </si>
  <si>
    <t>Сандиммун Георал д/ Гуламова Садига</t>
  </si>
  <si>
    <t>Услуги по орг-ции и осуществлению контроля за выполнением работ по строительству пансионата</t>
  </si>
  <si>
    <t>Мирсониб д.онк.ФГБУ "НМИЦ ДГОИ им.Дмитрия Рогачева"</t>
  </si>
  <si>
    <t>Эрбитукс  д/отд.СКЛ ФГБУ НМИЦ ДГОИ</t>
  </si>
  <si>
    <t xml:space="preserve">Венклекста  д/отд.СКЛ ФГБУ НМИЦ ДГОИ </t>
  </si>
  <si>
    <t>Азнам Дж д/ФГБУ "НМИЦ ДГОИ им.Д.Рогачева"</t>
  </si>
  <si>
    <t xml:space="preserve">Пролиа д/ФГБУ "НМИЦ ДГОИ им.Д.Рогачева" </t>
  </si>
  <si>
    <t>Кортеф д/отд.онкогем.ФГБУ НМИЦ им.Д.Рогачева</t>
  </si>
  <si>
    <t>Оплата теплоснабжения за январь 2025 г. для пансионата</t>
  </si>
  <si>
    <t xml:space="preserve">Расходы на поездку врача за донорскими клетками </t>
  </si>
  <si>
    <t>Скатерти для волонтерских программ (50%)</t>
  </si>
  <si>
    <t>Ритуальные услуги для Распутина Глеба</t>
  </si>
  <si>
    <t>Ритуальные услуги для Ходырева Михаила</t>
  </si>
  <si>
    <t>Ритуальные услуги для Ингилизяна Дамира</t>
  </si>
  <si>
    <t>Предоплата 50% за амплификатор для НМИЦ нейрохирургии</t>
  </si>
  <si>
    <t>Венклекста для Панченко Леонида</t>
  </si>
  <si>
    <t>Валганцикловир д/Липилина Алексея</t>
  </si>
  <si>
    <t>Яквинус, Пентаса, Альфа нормикс д/Романова Никиты</t>
  </si>
  <si>
    <t>Пури-нетол для Панченко Леонида</t>
  </si>
  <si>
    <t>Сандиммун Неорал, Флуконазол и др. д/Липатова Егора</t>
  </si>
  <si>
    <t>Питание Нутризон для Камеевой Адии</t>
  </si>
  <si>
    <t>Питание Нутризон, Нутридринк  для Чердынцевой Татьяны</t>
  </si>
  <si>
    <t>Джакави для Рябчикова Александра</t>
  </si>
  <si>
    <t>Револейд для Липатова Егора</t>
  </si>
  <si>
    <t>Иматиниб д/дет.отд.7 ГБУЗ МООД г.Балашиха</t>
  </si>
  <si>
    <t xml:space="preserve">Темомид  д/отд.СКЛ ФГБУ "НМИЦ ДГОИ им.Д.Рогачева" </t>
  </si>
  <si>
    <t xml:space="preserve">Ломустин д/отд.СКЛ ФГБУ "НМИЦ ДГОИ им.Д.Рогачева" </t>
  </si>
  <si>
    <t>Синагис д/отд.СКЛ ФГБУ "НМИЦ ДГОИ им.Д.Рогачева"</t>
  </si>
  <si>
    <t xml:space="preserve">Синагис д/отд.СКЛ ФГБУ "НМИЦ ДГОИ им.Д.Рогачева" </t>
  </si>
  <si>
    <t>Аласенс д/отд. 1Д ФГБУ "НМИЦ ДГОИ им.Дмитрия Рогачева"</t>
  </si>
  <si>
    <t xml:space="preserve">Адцетрис д/отд.онкогем.ФГБУ НМИЦ ДГОИ </t>
  </si>
  <si>
    <t>Благотворительная социальная помощь семье Чумаковой Елизаветы</t>
  </si>
  <si>
    <t>Расх.медиц.материалы для Курбанова Мухаммада</t>
  </si>
  <si>
    <t>Повязки для Черненковой Ангелины</t>
  </si>
  <si>
    <t>Кабометикс д/Военкова Сергея</t>
  </si>
  <si>
    <t xml:space="preserve">Лечение Глазова Елисея в НМИЦ ДГОИ в декабре 2024 г. </t>
  </si>
  <si>
    <t>Предоплата 50% за модульную дрель с принадлежностями д/РДКБ</t>
  </si>
  <si>
    <t>Расх.медиц.материалы для Милютина Ярослава</t>
  </si>
  <si>
    <t>Креземба д/Панченко Леонида</t>
  </si>
  <si>
    <t>Благотворительная социальная помощь семье Шевцова Георгия</t>
  </si>
  <si>
    <t>Рапамун для Литвиненко Ильи</t>
  </si>
  <si>
    <t>Ленвима для Сафонова Алексея</t>
  </si>
  <si>
    <t>Револейд для Гильванова Романа</t>
  </si>
  <si>
    <t>Револейд для Фатеева Ильи</t>
  </si>
  <si>
    <t>Револейд для Антоновой Валерии</t>
  </si>
  <si>
    <t>Веро-Винкристин д/днев.стац.ФГАУ НМИЦ нейрохир.им.Бурденко</t>
  </si>
  <si>
    <t>Иринотекан-Тева, Темомид д/ФГАУ "НМИЦ нейрохирур.им.ак.Н.Н.Бурденко"</t>
  </si>
  <si>
    <t>Карбоплатин д/ФГАУ "НМИЦ нейрохир.им.ак.Н.Н.Бурденко"</t>
  </si>
  <si>
    <t>Джакави для Абдуллина Артема</t>
  </si>
  <si>
    <t>Оплата 50% стоимости канцелярских товаров для конференции рабочей группы "Москва-Берлин"</t>
  </si>
  <si>
    <t>Благотворительная социальная помощь семье Клюганова Никиты</t>
  </si>
  <si>
    <t>Ксалкори д/отд.онкогем.ФГБУ НМИЦ им.Д.Рогачева</t>
  </si>
  <si>
    <t>Ломустин д/ФГАУ "НМИЦ нейрохирургии им. Бурденко"</t>
  </si>
  <si>
    <t xml:space="preserve">Ленвима  д/отд.СКЛ ФГБУ НМИЦ ДГОИ </t>
  </si>
  <si>
    <t>Мекинист д/отд.ТГСК 2 ФГБУ "НМИЦ им.Д.Рогачева"</t>
  </si>
  <si>
    <t xml:space="preserve">Азактер-АФ д/отд. 1Д ФГБУ "НМИЦ ДГОИ им.Дмитрия Рогачева" </t>
  </si>
  <si>
    <t xml:space="preserve">Неостим д/отд.иммун.ФГБУ "НМИЦ ДГОИ им.Д.Рогачёва" </t>
  </si>
  <si>
    <t>Эменд д/днев.стац.ФГАУ "НМИЦ нейрохирур.им.ак.Н.Н.Бурденко"</t>
  </si>
  <si>
    <t>Авомит, Лейкостим д/днев.стац.ФГАУ НМИЦ нейрохир.им.Бурденко</t>
  </si>
  <si>
    <t>Цисплатин д/ФГАУ "НМИЦ нейрохир.им.ак.Н.Н.Бурденко"</t>
  </si>
  <si>
    <t>Оплата электроэнергии для пансионата за январь 2025 г.</t>
  </si>
  <si>
    <t>Мед. расх. мат. для Камеевой Адии</t>
  </si>
  <si>
    <t>Пеленки для Камеевой Адии</t>
  </si>
  <si>
    <t>Дренажные компрессы для Цуканова Данила</t>
  </si>
  <si>
    <t xml:space="preserve">Инструментальные тележки для ухода за больными д/нужд ФГБУ НМИЦ ДГОИ им.Рогачёва </t>
  </si>
  <si>
    <t>Инструменты и коагулятор д/РДКБ - филиала ФГАОУ ВО РНИМУ им.Н.И.Пирогова</t>
  </si>
  <si>
    <t>Анализы для Ниматуллоевой Мадинахон</t>
  </si>
  <si>
    <t>Анализы в НМИЦ ДГОИ имени Рогачева (Гусейнов Умар, Колисниченко Всеволод, Брунчукова Евгения и др., всего 9 человек)</t>
  </si>
  <si>
    <t>МРТ для Эргашзода Шахнозы</t>
  </si>
  <si>
    <t>Кислородный концентратор д/Колодяжного Владислава</t>
  </si>
  <si>
    <t>Организ-я питания родителей пациентов ФГБУ НМИЦ ДГОИ за январь 2025 года</t>
  </si>
  <si>
    <t>Разработку проектной документации (внутриплощадочные сети, 1 этап) для пансионата</t>
  </si>
  <si>
    <t>Секстафаг д/РДКБ-филиал ФГАОУ ВО РНИМУ им.Н.И.Пирогова</t>
  </si>
  <si>
    <t xml:space="preserve">Элизария  д/отд.СКЛ ФГБУ НМИЦ ДГОИ  </t>
  </si>
  <si>
    <t xml:space="preserve">Обслуживание нужд волонтерского проекта </t>
  </si>
  <si>
    <t>Энплейт д/Звонаревой Елизаветы</t>
  </si>
  <si>
    <t>Вориконазол, Альфа нормикс д/Зоммера Дениса</t>
  </si>
  <si>
    <t>Рубида д/отд.гем.и ХТ 2 ФГАОУ ВО РНИМУ им.Н.И.Пирогова</t>
  </si>
  <si>
    <t>Джакави д/ДРКБ РТ (г. Казань)</t>
  </si>
  <si>
    <t xml:space="preserve">Джакави д/отд.ТГСК 2 ФГБУ "НМИЦ им.Д.Рогачева" </t>
  </si>
  <si>
    <t>Набор болюсный для Кобицкой Надежды</t>
  </si>
  <si>
    <t>Подгузники для Кобицкой Надежды</t>
  </si>
  <si>
    <t>Трахеостомические трубки д/Кобицкой Надежды</t>
  </si>
  <si>
    <t>Гелий для праздников</t>
  </si>
  <si>
    <t>Оплата 50% (второй платеж) за оплату обучения врачей в рамках курса "Клиническая интерпретация данных NGS"</t>
  </si>
  <si>
    <t>Креземба для Царик Валерии</t>
  </si>
  <si>
    <t>Питание Нутридринк для Попова Кирилла</t>
  </si>
  <si>
    <t xml:space="preserve">Лорвиква д/отд.онкогем.ФГБУ НМИЦ ДГОИ </t>
  </si>
  <si>
    <t>Стиварга для Лоскутова Евгения</t>
  </si>
  <si>
    <t>Платные анализы для пациентов МООД (Байнышбеков Бекмырза, Хмиль Дмитрий)</t>
  </si>
  <si>
    <t>Платные анализы для пациентов МДГКБ (Абуев Сулим, Силин Григорий)</t>
  </si>
  <si>
    <t>Медицинские расходные материалы для Пяткова Артема</t>
  </si>
  <si>
    <t>Пластыри для Черненковой Ангелины</t>
  </si>
  <si>
    <t>Питание участников совещания группы "Москва-Берлин"</t>
  </si>
  <si>
    <t>Оплата проектных работ по созданию пансионата</t>
  </si>
  <si>
    <t>Оплата проектных работ по освещению для пансионата</t>
  </si>
  <si>
    <t>Реагенты и расходные материалы для проточной цитометрии д/нужд ФГБУ "НМИЦ ДГОИ им.Д.Рогачева"</t>
  </si>
  <si>
    <t>Оплата услуг по проживанию (транспортировка)</t>
  </si>
  <si>
    <t>Блинцито д/отд.гем.и ХТ 2 РДКБ ФГБОУ ВО РНИМУ им.Н.И.Пирогова</t>
  </si>
  <si>
    <t>Ленвима для Нечаевой Евы</t>
  </si>
  <si>
    <t>Иматиниб д/отд.СКЛ ФГБУ НМИЦ ДГОИ им.Д.Рогачева</t>
  </si>
  <si>
    <t>Обслуживание проекта "Помощь в клиниках"</t>
  </si>
  <si>
    <t>Этопозид-ЛЭНС д/ФГАУ "НМИЦ нейрохир.им.ак.Н.Н.Бурденко"</t>
  </si>
  <si>
    <t>Энтивио д/отд.ФГБУ "НМИЦ ДГОИ им.Дмитрия Рогачева" МЗ России</t>
  </si>
  <si>
    <t>Оплата 20% за электрометр референсного класса для НМИЦ ДГОИ им. Дмитрия Рогачева</t>
  </si>
  <si>
    <t>Тафинлар д/отд. 1Д ФГБУ "НМИЦ ДГОИ им.Дмитрия Рогачева"</t>
  </si>
  <si>
    <t xml:space="preserve">Вотриент д/отд. 1Д ФГБУ "НМИЦ ДГОИ им.Дмитрия Рогачева" </t>
  </si>
  <si>
    <t xml:space="preserve">Тафинлар д/отд. 1Д ФГБУ "НМИЦ ДГОИ им.Дмитрия Рогачева" </t>
  </si>
  <si>
    <t>Оказание услуг по осуществлению авторского надзора для пансионата</t>
  </si>
  <si>
    <t>Реагенты для секвенирования д/нужд ФГБУ НМИЦ ДГОИ</t>
  </si>
  <si>
    <t>Оплата стажировки детского онколога Моисеевой А.М. (Красноярск) в НМИЦ ДГОИ</t>
  </si>
  <si>
    <t>Оплата 70% стоимости изготовления металлической мебели для пансионата</t>
  </si>
  <si>
    <t>Оплата отправки образцов крови пациентки РДКБ в Stefan Morsch Stiftung</t>
  </si>
  <si>
    <t>Голосовые клапаны для Авагян Дианы</t>
  </si>
  <si>
    <t>Джадену для Козыренко Антона</t>
  </si>
  <si>
    <t>Ленвима для Купш Алины</t>
  </si>
  <si>
    <t>Предоплата за подбор неродственного донора для Магомедовой Ангелины в регистре им. Васи Перевощикова</t>
  </si>
  <si>
    <t>Хирургическое лечение Жураевой Мухлисы в НМИЦ нейрохирургии</t>
  </si>
  <si>
    <t>Хирургическое лечение Эргашева Эргашбека в НМИЦ нейрохирургии</t>
  </si>
  <si>
    <t xml:space="preserve">Реагенты (среды) для лаборатории физиологии и патологии стволовых клеток ФГБУ "НМИЦ ДГОИ им.Д.Рогачева" </t>
  </si>
  <si>
    <t>Мекинист для Помозова Андрея</t>
  </si>
  <si>
    <t>Стиварга для Залиханова Керима</t>
  </si>
  <si>
    <t>Винкристин-Белмед д/ФГАУ "НМИЦ нейрохирур.им.ак.Н.Н.Бурденко"</t>
  </si>
  <si>
    <t>Доплата 50% стоимости канцтоваров для конференции рабочей группы "Москва-Берлин"</t>
  </si>
  <si>
    <t>Обсуживание нужд информационно-просветительского проекта</t>
  </si>
  <si>
    <t xml:space="preserve">Лабораторные расходные материалы для цитогенетических исследований в ФГБУ "НМИЦ ДГОИ им.Д.Рогачева" </t>
  </si>
  <si>
    <t>Хирургические иглы, шовные материалы д/ФГБУ "НМИЦ ДГОИ им.Д.Рогачева"</t>
  </si>
  <si>
    <t>Расх.медиц.материалы для Томилиной Кристины</t>
  </si>
  <si>
    <t>Обслуживание проекта "Социальная помощь"</t>
  </si>
  <si>
    <t>Джакави для Ануфриева Глеба</t>
  </si>
  <si>
    <t>Джадену для Прокопенко Дмитрия</t>
  </si>
  <si>
    <t>Оплата стажировки гематолога Алешковой А.Ю. (Екатеринбург) в Санкт-Петербурге</t>
  </si>
  <si>
    <t>Доплата за стажировку медсестры Свяжиной Т.Л. (Екатеринбург) в НМИЦ ДГОИ</t>
  </si>
  <si>
    <t>Питание Нутризон для Воронковой Кристины</t>
  </si>
  <si>
    <t>Рассмотрение обращений и выдача рекомендаций</t>
  </si>
  <si>
    <t>Милотарг д/ОДКБ г. Екатеринбурга</t>
  </si>
  <si>
    <t>Командировка в Киров за донорскими клетками</t>
  </si>
  <si>
    <t>HLA-типирование для Епланова Вячеслава</t>
  </si>
  <si>
    <t>Медицинские расходные  материалы для Томилиной Кристины</t>
  </si>
  <si>
    <t>Перевязочные материалы для Милютина Ярослава</t>
  </si>
  <si>
    <t>Итого за февраль 2025</t>
  </si>
  <si>
    <t xml:space="preserve">Мед/препараты. д/Ануфриев  </t>
  </si>
  <si>
    <t xml:space="preserve">Мед/препараты. д/Поликарпова </t>
  </si>
  <si>
    <t xml:space="preserve">Джадену для Аббасовой </t>
  </si>
  <si>
    <t xml:space="preserve">Джадену для Камавова </t>
  </si>
  <si>
    <t xml:space="preserve">Отсасыватель порт-ый д/Авагян </t>
  </si>
  <si>
    <t xml:space="preserve">Позаконазол д/отд.СКЛ ФГБУ НМИЦ ДГОИ  </t>
  </si>
  <si>
    <t xml:space="preserve"> Позаконазол д/отд.СКЛ ФГБУ НМИЦ ДГОИ </t>
  </si>
  <si>
    <t xml:space="preserve">Натрия хлорид д/ФГБУ НМИЦ ДГОИ </t>
  </si>
  <si>
    <t>Авегра НМИЦН Бурденко</t>
  </si>
  <si>
    <t xml:space="preserve">Кинерет д/отд.СКЛ ФГБУ НМИЦ ДГОИ им.Д.Рогачева </t>
  </si>
  <si>
    <t xml:space="preserve">Револейд д/отд.ТГСК 2 ФГБУ "НМИЦ им.Д.Рогачева" </t>
  </si>
  <si>
    <t xml:space="preserve">Валганцикловир для Валуева </t>
  </si>
  <si>
    <t xml:space="preserve">Револейд для Дружинина </t>
  </si>
  <si>
    <t xml:space="preserve">Джадену д/Крашенинникова </t>
  </si>
  <si>
    <t xml:space="preserve">Мед/препараты. д/Тарнуева  </t>
  </si>
  <si>
    <t xml:space="preserve">Мед/препараты. д/Дружинина </t>
  </si>
  <si>
    <t xml:space="preserve">Мед/препараты. д/Заводчиковой  </t>
  </si>
  <si>
    <t>Благотворительная помощь по дог. о благ.пом</t>
  </si>
  <si>
    <t>Благотворительная помощь по дог. о благ.пом.</t>
  </si>
  <si>
    <t>Оплата за поставку тепла  февраль 2025г (Пансионат)</t>
  </si>
  <si>
    <t>Авансовый платеж  за разработку проектной документации  (Пансионат)</t>
  </si>
  <si>
    <t>Оплата за двери металлические (Пансионат)</t>
  </si>
  <si>
    <t>Заклепки вытяжные . ООО " Глобал Констракшен". (Пансионат)</t>
  </si>
  <si>
    <t>Аванс на смр  ООО "Глобал Констракшен".   (Пансионат)</t>
  </si>
  <si>
    <t>Строительные материалы ООО " Глобал Констракшен". (Пансионат)</t>
  </si>
  <si>
    <t>Аванс по ДС №1 от 25.07.24  ООО "Глобал Констракшен".  (Пансионат)</t>
  </si>
  <si>
    <t>Кабель,  ООО"Глобал Констракшен"  (Пансионат)</t>
  </si>
  <si>
    <t xml:space="preserve">Авансовый платеж ООО " Глобал Констракшен" (Пансионат) </t>
  </si>
  <si>
    <t xml:space="preserve">Позаконазол д/отд.СКЛ ФГБУ НМИЦ ДГОИ </t>
  </si>
  <si>
    <t xml:space="preserve">Балверса д/отд.СКЛ ФГБУ "НМИЦ ДГОИ им.Д.Рогачева" </t>
  </si>
  <si>
    <t xml:space="preserve">Симзия д/отд.иммун.ФГБУ "НМИЦ ДГОИ им.Д.Рогачёва" </t>
  </si>
  <si>
    <t xml:space="preserve">Венклекста  д/отд.СКЛ ФГБУ НМИЦ ДГОИ  </t>
  </si>
  <si>
    <t xml:space="preserve">Рассмотрение обращений и выдачу рекомендаций в феврале 2025 г, согласно Акта от 28.02.2025. </t>
  </si>
  <si>
    <t xml:space="preserve">Темомид д/ Гуляева </t>
  </si>
  <si>
    <t>Трансплантация периферических стволовых клеток аллогенная для Родионова С</t>
  </si>
  <si>
    <t xml:space="preserve">Материалы для занятий с детьми   </t>
  </si>
  <si>
    <t xml:space="preserve">Материалы для мастер-класса  </t>
  </si>
  <si>
    <t xml:space="preserve">Ритуальные услуги для Софронова </t>
  </si>
  <si>
    <t>Ритуальные услуги для Романенко</t>
  </si>
  <si>
    <t xml:space="preserve">Ритуальные услуги для Морозовой </t>
  </si>
  <si>
    <t xml:space="preserve">Нутритивное питание для Томилиной  </t>
  </si>
  <si>
    <t xml:space="preserve">Мед/расх/мат-лы. д/Воронкова </t>
  </si>
  <si>
    <t xml:space="preserve">Концентратор кис. д/Янко </t>
  </si>
  <si>
    <t xml:space="preserve">Аспиратор д/Томилиной </t>
  </si>
  <si>
    <t>Мед.транспортировка Соколова</t>
  </si>
  <si>
    <t xml:space="preserve">Оплата за услуги по водоотведению </t>
  </si>
  <si>
    <t>Оплата программы повышения квалификации для Кульмаер Л</t>
  </si>
  <si>
    <t xml:space="preserve">Креземба д/отд.онкогем.ФГБУ НМИЦ им.Д.Рогачева  </t>
  </si>
  <si>
    <t xml:space="preserve">Оплата  за дозиметр  клинический    
</t>
  </si>
  <si>
    <t>Мед.мат-лы д/ФГБУ "НМИЦ ДГОИ им.Д.Рогачева" МЗ РФ</t>
  </si>
  <si>
    <t xml:space="preserve">Мед/препараты. д/Евтеев  </t>
  </si>
  <si>
    <t xml:space="preserve">Джадену для Джафаровой </t>
  </si>
  <si>
    <t xml:space="preserve">Лучевая терапия для Эргашзода Ш. в НМИЦН Бурденко  </t>
  </si>
  <si>
    <t xml:space="preserve">Хирургическое лечение для Маргарян М. в НМИЦН Бурденко  </t>
  </si>
  <si>
    <t>Мед/препараты. д/Авагян</t>
  </si>
  <si>
    <t>Мед/расход./мат-лы д/Воронковой</t>
  </si>
  <si>
    <t xml:space="preserve">Секстафаг д/РДКБ-филиал ФГАОУ ВО РНИМУ им.Н.И.Пирогова </t>
  </si>
  <si>
    <t xml:space="preserve">Блинцито д/отд.гем.и ХТ 2 РДКБ ФГБОУ ВО РНИМУ им.Н.И.Пирогова </t>
  </si>
  <si>
    <t>Джадену для Лебединской</t>
  </si>
  <si>
    <t>Мед/препараты. д/Лебединскаой</t>
  </si>
  <si>
    <t xml:space="preserve">Мед/препараты. д/Похильченко  </t>
  </si>
  <si>
    <t xml:space="preserve">Мед/препараты. д/Джаватхановой  </t>
  </si>
  <si>
    <t>Мед/препараты. д/Григорьевой</t>
  </si>
  <si>
    <t xml:space="preserve">Мед/препараты. д/Топильского </t>
  </si>
  <si>
    <t xml:space="preserve">Мед/препараты. д/Кораблин </t>
  </si>
  <si>
    <t xml:space="preserve">Мед/препараты. д/Заводчиковой </t>
  </si>
  <si>
    <t xml:space="preserve">Темомид д/ Дедовой </t>
  </si>
  <si>
    <t>Лечение в ФНКЦ Орлова И.</t>
  </si>
  <si>
    <t>Лечение в ФНКЦ Орлова И</t>
  </si>
  <si>
    <t>Мед/препараты. д/Томилиной</t>
  </si>
  <si>
    <t xml:space="preserve">Мед/препараты. д/Воронковой  </t>
  </si>
  <si>
    <t>Мед/расход. д/Томилиной</t>
  </si>
  <si>
    <t>Мед/расход материалы д/ФГБУ НМИЦ ДГОИ</t>
  </si>
  <si>
    <t xml:space="preserve">Максканд д/отд.СКЛ ФГБУ НМИЦ ДГОИ </t>
  </si>
  <si>
    <t xml:space="preserve">Митотан д/отд.СКЛ ФГБУ "НМИЦ ДГОИ им.Д.Рогачева" </t>
  </si>
  <si>
    <t>Предоплата  за Оборудование  для ФГАУ "НМИЦ нейр. им.ак. Н.Н.Бурденко"</t>
  </si>
  <si>
    <t>Поддержка медицинских и научных сотрудников</t>
  </si>
  <si>
    <t>Мекинист для Шевхужев</t>
  </si>
  <si>
    <t xml:space="preserve">Кабометикс д/Клюганова </t>
  </si>
  <si>
    <t xml:space="preserve">Розлитрек д/ФГБУ "НМИЦ ДГОИ им.Д.Рогачева" </t>
  </si>
  <si>
    <t xml:space="preserve">Оксалиплатин д/отд.СКЛ ФГБУ "НМИЦ ДГОИ им.Д.Рогачева" </t>
  </si>
  <si>
    <t xml:space="preserve"> Адцетрис д/отд.онкогем.ФГБУ НМИЦ ДГОИ</t>
  </si>
  <si>
    <t xml:space="preserve"> Джакави д/отд.ТГСК 2 ФГБУ "НМИЦ им.Д.Рогачева"</t>
  </si>
  <si>
    <t xml:space="preserve">Опдиво  д/отд.СКЛ ФГБУ НМИЦ ДГОИ  </t>
  </si>
  <si>
    <t>Доплата за амплификатор в НМИЦН Бурденко</t>
  </si>
  <si>
    <t>Медицинские услуги январь 2025 (Научный договор. Екатеринбург)</t>
  </si>
  <si>
    <t xml:space="preserve">Стиварга д/Панченко </t>
  </si>
  <si>
    <t>Стиварга д/Афанасьевой</t>
  </si>
  <si>
    <t xml:space="preserve">Джадену для Постникова </t>
  </si>
  <si>
    <t xml:space="preserve">Оплата за потребленную электроэнергию за февраль 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</si>
  <si>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</si>
  <si>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</si>
  <si>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Оплата по счету GTG10035A0  от 11.03.2025г. за  услуги по проживаню</t>
  </si>
  <si>
    <t>Оплата по счету GTG24025A0  от 26.02.2025г. за  услуги по проживаню</t>
  </si>
  <si>
    <t xml:space="preserve">Биспонса д/отд.СКЛ ФГБУ "НМИЦ ДГОИ им.Д.Рогачева" </t>
  </si>
  <si>
    <t xml:space="preserve">Дарзалекс д/отд.СКЛ ФГБУ "НМИЦ ДГОИ им.Д.Рогачева" </t>
  </si>
  <si>
    <t xml:space="preserve"> Иматиниб д/дет.отд.7 ГБУЗ МООД г.Балашиха </t>
  </si>
  <si>
    <t>HLA-типирование пациента и сиблинга</t>
  </si>
  <si>
    <t xml:space="preserve">Оплата за оказание платных медицинских услуг февраль </t>
  </si>
  <si>
    <t>Револейд для Хисамиева</t>
  </si>
  <si>
    <t xml:space="preserve">Мед/препараты. д/Ненашева  </t>
  </si>
  <si>
    <t xml:space="preserve">Мед/препараты. д/Абдуллаева </t>
  </si>
  <si>
    <t xml:space="preserve">Хирургическое лечение для Джураева Д. в НМИЦН Бурденко </t>
  </si>
  <si>
    <t xml:space="preserve">Хирургическое лечение для Гуламова Г. в НМИЦН Бурденко </t>
  </si>
  <si>
    <t>Оплата  за разработку рабочей документации проекта ограждения территории для объекта</t>
  </si>
  <si>
    <t xml:space="preserve">Оказание услуг по осуществлению авторского надзора  </t>
  </si>
  <si>
    <t>Оплата за стажировку врача Екатеринбург</t>
  </si>
  <si>
    <t xml:space="preserve"> Винкристин д/отд.гем.и ХТ 2 РДКБ ФГАОУ ВО РНИМУ им.Пирогова</t>
  </si>
  <si>
    <t xml:space="preserve">Аранесп д/ФГБУ "НМИЦ ДГОИ им.Д.Рогачева" </t>
  </si>
  <si>
    <t xml:space="preserve">Зинфоро д/отд.онкогем.ФГБУ НМИЦ ДГОИ </t>
  </si>
  <si>
    <t>Лекарства д.онк.ФГБУ "НМИЦ ДГОИ им.Дмитрия Рогачева"</t>
  </si>
  <si>
    <t xml:space="preserve"> Джакави д/отд.ТГСК 2 ФГБУ "НМИЦ им.Д.Рогачева" </t>
  </si>
  <si>
    <t>Реактивы д/ГАУЗ СО "ОДКБ"г.Екатеринбург</t>
  </si>
  <si>
    <t>Капилярный блок д/нужд ГБУЗ СО "ОДКБ"</t>
  </si>
  <si>
    <t>Мед.мат-лы  д/ФГБУ НМИЦ ДГОИ</t>
  </si>
  <si>
    <t xml:space="preserve">Мед.ррасход.мат-лы. д/отд.онкогем. ФГБУ "НМИЦ ДГОИ им.Д.Рогачева" </t>
  </si>
  <si>
    <t>Мед.ррасход.мат-лы. д/отд.онкогем. ФГБУ "НМИЦ ДГОИ им.Д.Рогачева"</t>
  </si>
  <si>
    <t>Оплата  за трубку трахеостомии. д/отд.онкогем. ФГБУ "НМИЦ ДГОИ им.Д.Рогачева"</t>
  </si>
  <si>
    <t>Оплата  за лабораторные услуги в феврале для Пономарева А</t>
  </si>
  <si>
    <t xml:space="preserve"> пред-ие платных мед.услуг февраль 2025 г.д/  ГБУЗ Морозовская ДГКБ</t>
  </si>
  <si>
    <t xml:space="preserve"> оказание платных медиц. услуг в феврале 2025г. для ГБУЗ МООД г.Балашиха </t>
  </si>
  <si>
    <t xml:space="preserve"> Стиварга д/Тушиной </t>
  </si>
  <si>
    <t>Ритуальные услуги для Богойко</t>
  </si>
  <si>
    <t xml:space="preserve"> Ритуальные услуги для Валеев </t>
  </si>
  <si>
    <t xml:space="preserve"> Ритуальные услуги для Гордиенко </t>
  </si>
  <si>
    <t xml:space="preserve">Ритуальные услуги для Махятдинова </t>
  </si>
  <si>
    <t xml:space="preserve"> Колистин для Меньшова </t>
  </si>
  <si>
    <t>Услуги по орг-ции и осуществлению контроля за выполнением Работ по строительству (Пансионат)</t>
  </si>
  <si>
    <t xml:space="preserve"> Энтивио д/отд.ФГБУ "НМИЦ ДГОИ им.Дмитрия Рогачева" МЗ России</t>
  </si>
  <si>
    <t xml:space="preserve">Ленвима  д/отд.СКЛ ФГБУ НМИЦ ДГОИ  </t>
  </si>
  <si>
    <t xml:space="preserve">Расх.мед.материалы д/ФГБУ НМИЦ ДГОИ </t>
  </si>
  <si>
    <t xml:space="preserve">Мед/расход д/отд.иммун.ФГБУ "НМИЦ ДГОИ им.Д.Рогачёва" </t>
  </si>
  <si>
    <t>Питание родителей пациентов ФГБУ НМИЦ ДГОИ за февраль</t>
  </si>
  <si>
    <t>Ленвима для Кормилиной</t>
  </si>
  <si>
    <t xml:space="preserve">Ленвима для Хусаеновой </t>
  </si>
  <si>
    <t xml:space="preserve">Оплата за гелий и шары  </t>
  </si>
  <si>
    <t>Оплата  за  выполненные работы ООО " Глобал Констракшен".   (Пансионат)</t>
  </si>
  <si>
    <t>Оплатаза вывоз мусора  контейнера 20м.куб.  ООО " Глобал Констракшен".   (Пансионат)</t>
  </si>
  <si>
    <t>Оплата за краску ООО " Глобал Констракшен"  (Пансионат)</t>
  </si>
  <si>
    <t>Оплата  за  выполненные работы  ООО " Глобал Констракшен"  (Пансионат)</t>
  </si>
  <si>
    <t>Оплата за  выполненные работы  ООО" Глобал Констракшен"  (Пансионат)</t>
  </si>
  <si>
    <t>Оплата за  выполненные работы  ООО" Глобал Констракшен".  (Пансионат)</t>
  </si>
  <si>
    <t>Оплата за  выполненные работы  ООО "Глобал Констракшен" (Пансионат)</t>
  </si>
  <si>
    <t>Оплата за выполнение СМР за ООО"Глобал Констракшен" (Пансионат)</t>
  </si>
  <si>
    <t>Аванс на закупку кондиционеров ,противопожарных окон, фиброцем. сайдинг.</t>
  </si>
  <si>
    <t>Оплата за комплекс работ на Объекте строительства пансионат Измалково</t>
  </si>
  <si>
    <t xml:space="preserve">Мабтера д/отд.СКЛ ФГБУ "НМИЦ ДГОИ им.Д.Рогачева" </t>
  </si>
  <si>
    <t xml:space="preserve"> Блинцито  д/отд.СКЛ ФГБУ НМИЦ ДГОИ  </t>
  </si>
  <si>
    <t>Оплата видеокапсульной эндоскопии тонкокишечная</t>
  </si>
  <si>
    <t>Венклеста для Дзулаева</t>
  </si>
  <si>
    <t xml:space="preserve">Мед/препараты. д/Дзулаева </t>
  </si>
  <si>
    <t xml:space="preserve">Мед/препараты. д/Новиковой </t>
  </si>
  <si>
    <t xml:space="preserve"> Ритуальные услуги для Романовой </t>
  </si>
  <si>
    <t xml:space="preserve">Ритуальные услуги для Захарова </t>
  </si>
  <si>
    <t xml:space="preserve"> Ритуальные услуги для Захарова</t>
  </si>
  <si>
    <t xml:space="preserve"> Ритуальные услуги для Казарян </t>
  </si>
  <si>
    <t xml:space="preserve">Медикаменты. д/Шохрин </t>
  </si>
  <si>
    <t xml:space="preserve"> Реагенты д/нужд ФГБУ "НМИЦ ДГОИ им.Д.Рогачева" </t>
  </si>
  <si>
    <t xml:space="preserve"> Феринжект д/ФГБУ "НМИЦ ДГОИ им.Д.Рогачева"  </t>
  </si>
  <si>
    <t xml:space="preserve"> Аранесп д/ФГБУ "НМИЦ ДГОИ им.Д.Рогачева" </t>
  </si>
  <si>
    <t>Аранесп д/ФГБУ "НМИЦ ДГОИ им.Д.Рогачева"</t>
  </si>
  <si>
    <t xml:space="preserve">Космеген д/отд.онк. и ДХ ФГБУ "НМИЦ ДГОИ им.Д.Рогачева" </t>
  </si>
  <si>
    <t>Оплата труда сотрудников Научный договор НМИЦ</t>
  </si>
  <si>
    <t xml:space="preserve">Кабометикс д/Кукушкина </t>
  </si>
  <si>
    <t xml:space="preserve">Хирургическое лечение для Ализаде М. в НМИЦН Бурденко  </t>
  </si>
  <si>
    <t xml:space="preserve">Хирургическое лечение для Нурбекова Н. в НМИЦН Бурденко  </t>
  </si>
  <si>
    <t xml:space="preserve">Хирургическое лечение для Костанян П. в НМИЦН Бурденко  </t>
  </si>
  <si>
    <t xml:space="preserve">Хирургическое лечение для Ниёзбадалова Г. в НМИЦН Бурденко  </t>
  </si>
  <si>
    <t xml:space="preserve">Хирургическое лечение для Сеидали Ф. в НМИЦН Бурденко </t>
  </si>
  <si>
    <t xml:space="preserve">Хирургическое лечение для Алиева С. в НМИЦН Бурденко </t>
  </si>
  <si>
    <t xml:space="preserve">Нутритивное питание  для Воронковой  </t>
  </si>
  <si>
    <t xml:space="preserve">Расх.мед.материалы для Черненковой </t>
  </si>
  <si>
    <t>Расх.мед.материалы для Кобицкой</t>
  </si>
  <si>
    <t>Доплата 30% за продукцию IRONTREE</t>
  </si>
  <si>
    <t xml:space="preserve">Блинцито  д/отд.ТГСК ГАУЗ "ДРКБ МЗ РТ" </t>
  </si>
  <si>
    <t xml:space="preserve">Темомид д/отд.СКЛ ФГБУ "НМИЦ ДГОИ им.Д.Рогачева" </t>
  </si>
  <si>
    <t xml:space="preserve">Триоксид мышьяка д/РДКБ ФГАОУ ВО РНИМУ им.Н.И.Пирогова </t>
  </si>
  <si>
    <t xml:space="preserve"> Джадену д/отд.СКЛ ФГБУ НМИЦ ДГОИ им.Д.Рогачева</t>
  </si>
  <si>
    <t xml:space="preserve">Эрбитукс  д/отд.СКЛ ФГБУ НМИЦ ДГОИ  </t>
  </si>
  <si>
    <t xml:space="preserve">Имбрувика  д/отд.СКЛ ФГБУ НМИЦ ДГОИ  </t>
  </si>
  <si>
    <t xml:space="preserve">Предоплата за мед.мат-лы  д/ФГБУ НМИЦ ДГОИ </t>
  </si>
  <si>
    <t>Предоплата за мед.мат-лы  д/нужд ФГАУ НМИЦ нейрохирургии им. Бурденко</t>
  </si>
  <si>
    <t xml:space="preserve">Мед.мат-лы  д/ФГБУ НМИЦ ДГОИ </t>
  </si>
  <si>
    <t>Ленвима для Клокова</t>
  </si>
  <si>
    <t xml:space="preserve">Револейд для Хундужук </t>
  </si>
  <si>
    <t xml:space="preserve">Мед/препараты. д/Буртиева  </t>
  </si>
  <si>
    <t xml:space="preserve">Мед/препараты. д/Артюновой </t>
  </si>
  <si>
    <t xml:space="preserve">Мед/препараты. д/Абдургалимовой  </t>
  </si>
  <si>
    <t xml:space="preserve">Мед/препараты. д/Абдургалимовой </t>
  </si>
  <si>
    <t>Колистин для Меньшова</t>
  </si>
  <si>
    <t xml:space="preserve">Расх.мед.материалы для Чердынцевой </t>
  </si>
  <si>
    <t xml:space="preserve">Расход/мат-лы д/нужд ФГБУ "НМИЦ ДГОИ им.Д.Рогачева" </t>
  </si>
  <si>
    <t xml:space="preserve">Натрия хлорид д/ФГБУ НМИЦ ДГОИ  </t>
  </si>
  <si>
    <t xml:space="preserve">Винкристин д/отд.гем.и ХТ 2 РДКБ ФГАОУ ВО РНИМУ им.Пирогова </t>
  </si>
  <si>
    <t xml:space="preserve">Митотан д/отд.СКЛ ФГБУ "НМИЦ ДГОИ им.Д.Рогачева"  </t>
  </si>
  <si>
    <t xml:space="preserve">Адцетрис д/отд.ФГБУ "НМИЦ ДГОИ им.Дмитрия Рогачева" МЗ России </t>
  </si>
  <si>
    <t xml:space="preserve">Арфлейда д/отд.СКЛ ФГБУ НМИЦ ДГОИ им.Д.Рогачева </t>
  </si>
  <si>
    <t xml:space="preserve">Мекинист д/отд.ТГСК 2 ФГБУ "НМИЦ им.Д.Рогачева" </t>
  </si>
  <si>
    <t xml:space="preserve">Опдиво  д/отд.СКЛ ФГБУ НМИЦ ДГОИ </t>
  </si>
  <si>
    <t xml:space="preserve">Блинцито  д/отд.СКЛ ФГБУ НМИЦ ДГОИ  </t>
  </si>
  <si>
    <t>Содержание Фонда (оплата труда, связь, страхование, канцелярия, почта, коммунальные расходы)</t>
  </si>
  <si>
    <t>Итого за март 2025</t>
  </si>
  <si>
    <t xml:space="preserve">Аванс за образовательные услуги по обучению сотрудников ФГБУ НМИЦ ДГОИ </t>
  </si>
  <si>
    <t xml:space="preserve">Материалы для занятий с детьми </t>
  </si>
  <si>
    <t>Мед/препараты для Буртиева Н.</t>
  </si>
  <si>
    <t>Оплата за мед. услуги ООО "Клинический госпиталь на Яузе"</t>
  </si>
  <si>
    <t xml:space="preserve"> Дарзалекс д/отд.СКЛ ФГБУ "НМИЦ ДГОИ им.Д.Рогачева"</t>
  </si>
  <si>
    <t xml:space="preserve"> Зинфоро д/отд.онкогем.ФГБУ НМИЦ ДГОИ </t>
  </si>
  <si>
    <t xml:space="preserve">Мирсониб д/отд.подр.онк.ФГБУ "НМИЦ ДГОИ им.Дмитрия Рогачева" </t>
  </si>
  <si>
    <t xml:space="preserve"> Револейд д/отд.ТГСК 2 ФГБУ "НМИЦ им.Д.Рогачева"</t>
  </si>
  <si>
    <t xml:space="preserve">Реагенты и расх.материалы для исследований патогенспецифических Т-лимфоцитов ФГБУ "НМИЦ ДГОИ им.Дмитрия Рогачева" </t>
  </si>
  <si>
    <t xml:space="preserve">Надбавки к зарплатам научного и лечебного персонала НМИЦ ДГОИ
</t>
  </si>
  <si>
    <t>Биспонса д/отд.онкогем.ФГБУ НМИЦ им.Д.Рогачева</t>
  </si>
  <si>
    <t xml:space="preserve"> Креземба д/отд.онкогем.ФГБУ НМИЦ им.Д.Рогачева</t>
  </si>
  <si>
    <t xml:space="preserve"> Креземба д/отд.онкогем.ФГБУ НМИЦ им.Д.Рогачева </t>
  </si>
  <si>
    <t>Авансовый платеж в размере 20% за посадочный материал пансионат Измалково</t>
  </si>
  <si>
    <t xml:space="preserve">Предоплата 50% за сувенирную продукцию для доноров </t>
  </si>
  <si>
    <t xml:space="preserve">Дазатиниб для Курносова </t>
  </si>
  <si>
    <t xml:space="preserve">Наборы для деплеций /ФГБУ НМИЦ ДГОИ </t>
  </si>
  <si>
    <t xml:space="preserve">Мед/препараты. д/Чердынцевой </t>
  </si>
  <si>
    <t>Мед/препараты. д/Лоскутова</t>
  </si>
  <si>
    <t xml:space="preserve">Мед/препараты. д/Соколова </t>
  </si>
  <si>
    <t>Оплата за лабораторные услуги (анализы) для Анисимовой Т.</t>
  </si>
  <si>
    <t xml:space="preserve"> Ритуальные услуги для Улендеевой </t>
  </si>
  <si>
    <t xml:space="preserve"> Ритуальные услуги для Шевцов </t>
  </si>
  <si>
    <t xml:space="preserve"> Бартизар д/отд.СКЛ ФГБУ "НМИЦ ДГОИ им.Д.Рогачева"</t>
  </si>
  <si>
    <t xml:space="preserve"> Реблозил для ГАУЗ СО "ОДКБ" </t>
  </si>
  <si>
    <t xml:space="preserve">Мирсониб д.онк.ФГБУ "НМИЦ ДГОИ им.Дмитрия Рогачева" </t>
  </si>
  <si>
    <t xml:space="preserve"> Мекинист/Тафинлар д/отд.ТГСК 2 ФГБУ "НМИЦ им.Д.Рогачева"</t>
  </si>
  <si>
    <t xml:space="preserve"> Блинцито д/отд.гем.и ХТ 2 РДКБ ФГБОУ ВО РНИМУ им.Н.И.Пирогова</t>
  </si>
  <si>
    <t xml:space="preserve">Хирургическое лечение для Саакян Н в НМИЦН Бурденко  </t>
  </si>
  <si>
    <t xml:space="preserve">Хирургическое лечение для Сабиржанова А. в НМИЦН Бурденко  </t>
  </si>
  <si>
    <t xml:space="preserve">Хирургическое лечение для Дусалиевой Ш. в НМИЦН Бурденко  </t>
  </si>
  <si>
    <t>Оплата поездки за донорскими клетками костного мозга (Кировский регистр) для пациента из НМИЦ ДГОИ</t>
  </si>
  <si>
    <t>Благотворительная помощь семье Шевцова Г.</t>
  </si>
  <si>
    <t>Аванс за строительно-монтажные работы на территории пансионата</t>
  </si>
  <si>
    <t>Аванс за инженерно-техническое обеспечение пансионата</t>
  </si>
  <si>
    <t xml:space="preserve">Оплата за водоснабжение пансионата </t>
  </si>
  <si>
    <t>Оплата за услуги по водоотведению пансионата</t>
  </si>
  <si>
    <t xml:space="preserve"> Рапамун для Богатыревой </t>
  </si>
  <si>
    <t>Джакави для Лазаревой</t>
  </si>
  <si>
    <t xml:space="preserve"> Револейд для Абасян </t>
  </si>
  <si>
    <t xml:space="preserve"> Позаконазол д/отд.СКЛ ФГБУ НМИЦ ДГОИ</t>
  </si>
  <si>
    <t xml:space="preserve">Мед.мат-лы (инфузоматы) д/ФГБУ НМИЦ ДГОИ </t>
  </si>
  <si>
    <t xml:space="preserve">Мед.мат-лы (инфузомат) д/ФГБУ НМИЦ ДГОИ </t>
  </si>
  <si>
    <t>Мед.мат-лы (магистраль инфузомат с универсальным адаптером ) д/ФГБУ НМИЦ ДГОИ</t>
  </si>
  <si>
    <t>Мед.мат-лы (энтеропорт) д/ФГБУ НМИЦ ДГОИ</t>
  </si>
  <si>
    <t xml:space="preserve"> Блинцито д/отд.ТГСК ГАУЗ "ДРКБ МЗ РТ" </t>
  </si>
  <si>
    <t>Альфа Нормикс д/Лазаревой</t>
  </si>
  <si>
    <t xml:space="preserve">Мед. Препараты для Потапова </t>
  </si>
  <si>
    <t xml:space="preserve">Мед. Препараты для Вохминцевой </t>
  </si>
  <si>
    <t>Мед/препараты для Мовчан М.</t>
  </si>
  <si>
    <t>Мед/препараты для Мовчан Е.</t>
  </si>
  <si>
    <t>Мед/препараты для Морозова</t>
  </si>
  <si>
    <t xml:space="preserve"> Розлитрек д/ФГБУ "НМИЦ ДГОИ им.Д.Рогачева"</t>
  </si>
  <si>
    <t>Лорвика д/отд.онкогем.ФГБУ НМИЦ ДГОИ п</t>
  </si>
  <si>
    <t xml:space="preserve">Милотарг д/отд.ХТ гем ФГБУ "НМИЦ гематологии" МЗ РФ </t>
  </si>
  <si>
    <t xml:space="preserve">Энтивио д/отд.ФГБУ "НМИЦ ДГОИ им.Дмитрия Рогачева" </t>
  </si>
  <si>
    <t xml:space="preserve"> Энтивио д/отд.ФГБУ "НМИЦ ДГОИ им.Дмитрия Рогачева" </t>
  </si>
  <si>
    <t>Номидес д/отд.СКЛ ФГБУ НМИЦ ДГОИ</t>
  </si>
  <si>
    <t xml:space="preserve"> Козэнтикс д/отд.ТГСК 2 ФГБУ "НМИЦ им.Д.Рогачева" </t>
  </si>
  <si>
    <t xml:space="preserve"> Револейд д/отд.ТГСК 2 ФГБУ "НМИЦ им.Д.Рогачева" </t>
  </si>
  <si>
    <t xml:space="preserve">Предоплата 50% за сувенирную продукцию </t>
  </si>
  <si>
    <t xml:space="preserve"> Ксалкори для Магомедовой </t>
  </si>
  <si>
    <t xml:space="preserve"> Сандиммун для Гуламова </t>
  </si>
  <si>
    <t xml:space="preserve"> Джадену д/Гуламова </t>
  </si>
  <si>
    <t>Оплата за пленку спрей- защитную для Афанасьевой</t>
  </si>
  <si>
    <t>Иглы Сурекан д/Афанасьевой</t>
  </si>
  <si>
    <t>Расх.мед.материалы для Афанасьевой</t>
  </si>
  <si>
    <t>Мед/препараты. д/Абдуллина</t>
  </si>
  <si>
    <t xml:space="preserve">Нутритивное питание для Тютина </t>
  </si>
  <si>
    <t xml:space="preserve">Нутритивное питание для Афанасьевой </t>
  </si>
  <si>
    <t xml:space="preserve"> Расх.мед.материалы для Ошарова </t>
  </si>
  <si>
    <t xml:space="preserve">Арфлейду д/отд. дневн.стац. ГАУЗ "ДРКБ МЗ РТ" г.Казань </t>
  </si>
  <si>
    <t xml:space="preserve"> Расх.мед.материалы для Соколова </t>
  </si>
  <si>
    <t>Оплата за стажировку врачей НМИЦН ДГОИ им. Д. Рогачева</t>
  </si>
  <si>
    <t>Благотворительная помощь семье Викулова Евгения</t>
  </si>
  <si>
    <t>Благотворительная помощь семье Военкова Сергея</t>
  </si>
  <si>
    <t>Благотворительная помощь семте Чумаковой Елизаветы</t>
  </si>
  <si>
    <t xml:space="preserve"> Ритуальные услуги для Тумат </t>
  </si>
  <si>
    <t>Мед/препараты для Лудий</t>
  </si>
  <si>
    <t>Оплата за стереотаксич.радиохирургию для Шафоростова</t>
  </si>
  <si>
    <t xml:space="preserve">Хирургическое лечение для Тургунбоева М. в НМИЦН Бурденко  </t>
  </si>
  <si>
    <t>Оплата за анализы и диагностику Мордвинцева З и Степанова В</t>
  </si>
  <si>
    <t xml:space="preserve">Доплата 50% за сепаратор клеток крови для РДКБ ФГАОУ ВО РНИМУ им.Пирогова </t>
  </si>
  <si>
    <t xml:space="preserve">Ленвима для Абакарова </t>
  </si>
  <si>
    <t xml:space="preserve"> Джадену для Далгатова </t>
  </si>
  <si>
    <t>Мед/препараты для Наливкиной</t>
  </si>
  <si>
    <t xml:space="preserve">Револейд для Гуламов </t>
  </si>
  <si>
    <t xml:space="preserve">Мед/препараты для Воронковой </t>
  </si>
  <si>
    <t xml:space="preserve">Мед/препараты для Попова </t>
  </si>
  <si>
    <t xml:space="preserve">Мед/препараты для Ауходеевой </t>
  </si>
  <si>
    <t>Нутритивное питание для Никитина</t>
  </si>
  <si>
    <t xml:space="preserve">Вотриент для Журавлева </t>
  </si>
  <si>
    <t xml:space="preserve"> Вотриент д/отд. 1Д ФГБУ "НМИЦ ДГОИ им.Дмитрия Рогачева" </t>
  </si>
  <si>
    <t xml:space="preserve">Расх.медиц.материалы для Ауходеева </t>
  </si>
  <si>
    <t xml:space="preserve"> Расх.медиц.материалы для Никтина</t>
  </si>
  <si>
    <t>Расх.мед.материалы для Ауходеевой</t>
  </si>
  <si>
    <t xml:space="preserve"> Расх.мед.материалы для Воронковой </t>
  </si>
  <si>
    <t>Анализы для ОДКБ г. Екатеринбурга для пациентов из Ижевска, Оренбурга, Нижневартовска, Тюмени</t>
  </si>
  <si>
    <t>Оплата за поставку тепла пансионат</t>
  </si>
  <si>
    <t xml:space="preserve">Доплата 50% за открытки для доноров </t>
  </si>
  <si>
    <t>Мед. препараты для Перекова</t>
  </si>
  <si>
    <t xml:space="preserve">Мед/препараты для Мацко </t>
  </si>
  <si>
    <t xml:space="preserve">Мед.мат-лы (иглы) д/ФГБУ "НМИЦ ДГОИ им.Д.Рогачева" </t>
  </si>
  <si>
    <t xml:space="preserve">Мед/препараты для Масловой </t>
  </si>
  <si>
    <t xml:space="preserve">Нутритивное питание для Воронковой </t>
  </si>
  <si>
    <t xml:space="preserve">Нутритивное питание для Хашацукова </t>
  </si>
  <si>
    <t>Розлитрек д/ФГБУ "НМИЦ ДГОИ им.Д.Рогачева"</t>
  </si>
  <si>
    <t xml:space="preserve"> Ритуальные услуги для Сысоева </t>
  </si>
  <si>
    <t>МРТ для Эргашзода Ш</t>
  </si>
  <si>
    <t xml:space="preserve">Стиваргу д/отд.СКЛ ФГБУ "НМИЦ ДГОИ им.Дмитрия Рогачева" </t>
  </si>
  <si>
    <t xml:space="preserve">Артлегиа д/отд.СКЛ ФГБУ НМИЦ ДГОИ им.Д.Рогачева </t>
  </si>
  <si>
    <t>Хирургическое лечение (шунтирование) для Тошпулатова Я</t>
  </si>
  <si>
    <t>Поиск и активация донора костного мозга для Заргарян Р.</t>
  </si>
  <si>
    <t>Предварительный платеж за электроэнергию 40% пансионата</t>
  </si>
  <si>
    <t>Предварительный платеж за электроэнергию 30% пансионата</t>
  </si>
  <si>
    <t>Оплата за потребленную электроэнергию пансионат</t>
  </si>
  <si>
    <t>Оплата за услуги по орг-ции и осуществлению контроля за выполнением Работ по строительству пансината</t>
  </si>
  <si>
    <t xml:space="preserve"> Револейд для Васенёва</t>
  </si>
  <si>
    <t xml:space="preserve">Мед/препараты для Милова </t>
  </si>
  <si>
    <t xml:space="preserve">Расх.мед.мат-лы (тепловлагообменники) д/ФГБУ НМИЦ ДГОИ </t>
  </si>
  <si>
    <t xml:space="preserve">Расх.мед.мат-лы (трубки трахеостомические) д/ФГБУ НМИЦ ДГОИ </t>
  </si>
  <si>
    <t xml:space="preserve">Расх.мед.мат-лы (катетер ректальный) д/ФГБУ НМИЦ ДГОИ </t>
  </si>
  <si>
    <t>Реагенты для деплеций д/ФГБУ НМИЦ ДГОИ</t>
  </si>
  <si>
    <t xml:space="preserve"> Реактивы д/ГАУЗ СО "ОДКБ"г.Екатеринбург </t>
  </si>
  <si>
    <t xml:space="preserve">Мед.мат-лы (шприцы) д/ФГБУ "НМИЦ ДГОИ им.Д.Рогачева" </t>
  </si>
  <si>
    <t xml:space="preserve"> Реагенты д/ФГБУ "НМИЦ ДГОИ имени Дмитрия Рогачева" </t>
  </si>
  <si>
    <t>Реагенты д/ФГБУ "НМИЦ ДГОИ имени Дмитрия Рогачева"</t>
  </si>
  <si>
    <t xml:space="preserve"> Пролиа д/ФГБУ "НМИЦ ДГОИ им.Д.Рогачева" </t>
  </si>
  <si>
    <t xml:space="preserve"> Ритуальные услуги для Репина</t>
  </si>
  <si>
    <t xml:space="preserve">Бартизар д/отд.СКЛ ФГБУ "НМИЦ ДГОИ им.Д.Рогачева" </t>
  </si>
  <si>
    <t xml:space="preserve">Реагенты для нужд ФГБУ НМИЦ ДГОИ им.Д.Рогачева </t>
  </si>
  <si>
    <t xml:space="preserve"> Иматиниб д/дет.отд.7 ГБУЗ МООД г.Балашиха</t>
  </si>
  <si>
    <t xml:space="preserve"> Реагенты д/нужд ФГБУ НМИЦ ДГОИ </t>
  </si>
  <si>
    <t>Реагенты д/нужд ФГБУ НМИЦ ДГОИ</t>
  </si>
  <si>
    <t>Реактивы д/нужд ФГБУ "НМИЦ ДГОИ им.Дмитрия Рогачева"</t>
  </si>
  <si>
    <t xml:space="preserve"> Реактивы д/нужд ФГБУ "НМИЦ ДГОИ им.Дмитрия Рогачева"</t>
  </si>
  <si>
    <t xml:space="preserve">Реактивы д/нужд ФГБУ "НМИЦ ДГОИ им.Дмитрия Рогачева" </t>
  </si>
  <si>
    <t xml:space="preserve"> Реагенты д/нуждФГБУ "НМИЦ ДГОИ им.Дмитрия Рогачева"</t>
  </si>
  <si>
    <t xml:space="preserve"> Реагенты д/нужд ФГБУ "НМИЦ ДГОИ им.Дмитрия Рогачева" </t>
  </si>
  <si>
    <t xml:space="preserve">Блинцито д/отд.СКЛ ФГБУ НМИЦ ДГОИ </t>
  </si>
  <si>
    <t xml:space="preserve"> Нутриэн для Воронковой </t>
  </si>
  <si>
    <t xml:space="preserve">Оплата за анализы Яшина А в ГБУЗ МООД г.Балашиха </t>
  </si>
  <si>
    <t xml:space="preserve">Доплата  за мед.мат-лы (краниофиксаторы) д/ФГБУ НМИЦ ДГОИ 
</t>
  </si>
  <si>
    <t>Револейд для Дергунова</t>
  </si>
  <si>
    <t>Мед/препараты для Шмелевой</t>
  </si>
  <si>
    <t xml:space="preserve">Мед.мат-лы д/ФГБУ НМИЦ ДГОИ </t>
  </si>
  <si>
    <t xml:space="preserve">Мед/расход/мат-лы. д/нужд (наборы дял обработки крови) ФГБУ НМИЦ ДГОИ им.Рогачёва </t>
  </si>
  <si>
    <t xml:space="preserve"> Отсасыватель для Проскурина </t>
  </si>
  <si>
    <t xml:space="preserve"> Отсасыватель для Унгурян</t>
  </si>
  <si>
    <t>Мед/препараты для Черненковой</t>
  </si>
  <si>
    <t xml:space="preserve">Мед/препараты для Никитина </t>
  </si>
  <si>
    <t>Мед/препараты для Военкова</t>
  </si>
  <si>
    <t>Мед/препараты для Соколова</t>
  </si>
  <si>
    <t>Мед/препараты для Викулова</t>
  </si>
  <si>
    <t>Организация, проведение мероприятия День Памяти</t>
  </si>
  <si>
    <t xml:space="preserve"> Реагенты д/ФГБУ НМИЦ ДГОИ им.Д.Рогачева </t>
  </si>
  <si>
    <t xml:space="preserve">Оплата за питание для Гуденко </t>
  </si>
  <si>
    <t xml:space="preserve"> Расх.мед.материалы для Шевцова </t>
  </si>
  <si>
    <t xml:space="preserve">Расх.мед.материалы для Гуденко </t>
  </si>
  <si>
    <t xml:space="preserve"> Колумви д/отд.СКЛ ФГБУ НМИЦ ДГОИ </t>
  </si>
  <si>
    <t xml:space="preserve"> Ленвима д/отд.СКЛ ФГБУ НМИЦ ДГОИ </t>
  </si>
  <si>
    <t xml:space="preserve">Оплата за строительно-монтажные работы на территории пансионата </t>
  </si>
  <si>
    <t xml:space="preserve">Аванс  за строительно-монтажные работы на территории пансионата </t>
  </si>
  <si>
    <t xml:space="preserve">Оплата за мед/препараты. д/Баженовой </t>
  </si>
  <si>
    <t xml:space="preserve"> Револейд для Цой</t>
  </si>
  <si>
    <t>Мед/препараты для Шашева</t>
  </si>
  <si>
    <t>Мед/расходные материалы для Королева</t>
  </si>
  <si>
    <t xml:space="preserve">Мед/препараты для Заводчиковой </t>
  </si>
  <si>
    <t xml:space="preserve">Мед/препараты для Кауровой </t>
  </si>
  <si>
    <t>Реагенты д/ФГБУ "НМИЦ ДГОИ им.Дмитрия Рогачева"</t>
  </si>
  <si>
    <t>Протонная лучевая терапия для Полунина В</t>
  </si>
  <si>
    <t>Протонная лучевая терапия Ганиевой К.</t>
  </si>
  <si>
    <t xml:space="preserve">Ранвэк д/отд.СКЛ ФГБУ НМИЦ ДГОИ им.Д.Рогачева </t>
  </si>
  <si>
    <t xml:space="preserve"> Мекинист д/отд.ТГСК 2 ФГБУ "НМИЦ им.Д.Рогачева" </t>
  </si>
  <si>
    <t>Оплата за стажировку врача МООД Балашихи</t>
  </si>
  <si>
    <t>Госпитализация Соколовой Анастасии в НМИЦН ДГОИ им. Д. Рогачева</t>
  </si>
  <si>
    <t>Доплата 50% за сувенирную продукцию для доноров</t>
  </si>
  <si>
    <t xml:space="preserve">Сувенирная продукция для доноров </t>
  </si>
  <si>
    <t>Авансовый платеж на комплекс работ по благоустройству пансионата</t>
  </si>
  <si>
    <t>Мед/препараты для Маллагаджиева</t>
  </si>
  <si>
    <t xml:space="preserve"> Реагенты д/ФГБУ "НМИЦ ДГОИ имени Дмитрия Рогачева"</t>
  </si>
  <si>
    <t xml:space="preserve"> Темомид д/отд.СКЛ ФГБУ "НМИЦ ДГОИ им.Д.Рогачева"</t>
  </si>
  <si>
    <t xml:space="preserve"> Темомид д/отд.СКЛ ФГБУ "НМИЦ ДГОИ им.Д.Рогачева" </t>
  </si>
  <si>
    <t xml:space="preserve">Реагенты д/нужд ФГБУ "НМИЦ ДГОИ им.Д.Рогачева" </t>
  </si>
  <si>
    <t>Питание родителей пациентов ФГБУ НМИЦ ДГОИ за март</t>
  </si>
  <si>
    <t xml:space="preserve"> Зинфоро д/отд.онкогем.ФГБУ НМИЦ ДГОИ</t>
  </si>
  <si>
    <t xml:space="preserve"> Космеген д/отд.онк. и ДХ ФГБУ "НМИЦ ДГОИ им.Д.Рогачева" </t>
  </si>
  <si>
    <t>Диагностика в рамках госпитализации для Боронаева В. в НМИЦ</t>
  </si>
  <si>
    <t>Диагностика для Абуева, Соколова в ГБУЗ Морозовская ДГКБ</t>
  </si>
  <si>
    <t>Реагенты для лаб. Трансплантационной иммунологии НМИЦ</t>
  </si>
  <si>
    <t>доплата.50%  за мед оборудование (наркозно-дыхательный аппарат) ФГАОУ РНИМУ ИМ. им.Н.И Пирогова</t>
  </si>
  <si>
    <t>Нутритивное питание  д/Королева</t>
  </si>
  <si>
    <t xml:space="preserve">Мед/препараты для Магомедовой </t>
  </si>
  <si>
    <t xml:space="preserve">Оплата за Митотан д/отд.СКЛ ФГБУ "НМИЦ ДГОИ им.Д.Рогачева" </t>
  </si>
  <si>
    <t xml:space="preserve">Алезенза д/отд.СКЛ ФГБУ НМИЦ ДГОИ им.Д.Рогачева </t>
  </si>
  <si>
    <t>Мед/расход д/отд.иммун.ФГБУ "НМИЦ ДГОИ им.Д.Рогачёва"</t>
  </si>
  <si>
    <t xml:space="preserve">Опдиво д/отд.СКЛ ФГБУ НМИЦ ДГОИ </t>
  </si>
  <si>
    <t xml:space="preserve"> Яквинус д/отд.онкогем.ФГБУ НМИЦ им.Д.Рогачева </t>
  </si>
  <si>
    <t xml:space="preserve"> Вотриент для Савельева </t>
  </si>
  <si>
    <t>Венклекста для Кауровой</t>
  </si>
  <si>
    <t>Рапамун для Карсунцевой</t>
  </si>
  <si>
    <t>Мед/препараты для Королева</t>
  </si>
  <si>
    <t>Оплата  за курс "Клиническая интерпретация данных NGS"  для сотрудников ФГБУ НМИЦ ДГОИ</t>
  </si>
  <si>
    <t xml:space="preserve">Стиварга для Андреева </t>
  </si>
  <si>
    <t xml:space="preserve">Мед/расход для Нечаевой </t>
  </si>
  <si>
    <t>Мед/препараты для Нечаевой</t>
  </si>
  <si>
    <t>Мед/препараты для Ахметжанова</t>
  </si>
  <si>
    <t xml:space="preserve">Мед/расход для /Виноградовой </t>
  </si>
  <si>
    <t>Нутртивное питание для Ошарова</t>
  </si>
  <si>
    <t xml:space="preserve">Нутритивное питание для Бухало </t>
  </si>
  <si>
    <t xml:space="preserve">Реагенты д/ФГБУ "НМИЦ ДГОИ им.Д.Рогачева" </t>
  </si>
  <si>
    <t>Золендроник д/отд.СКЛ ФГБУ "НМИЦ ДГОИ им.Д.Рогачева"</t>
  </si>
  <si>
    <t xml:space="preserve"> Реагенты д/нужд ФГБУ "НМИЦ ДГОИ им.Д.Рогачева"</t>
  </si>
  <si>
    <t xml:space="preserve"> Контролок д/отд. 1Д ФГБУ "НМИЦ ДГОИ им.Дмитрия Рогачева" </t>
  </si>
  <si>
    <t xml:space="preserve"> Энтивио д/отд.ФГБУ "НМИЦ ДГОИ им.Дмитрия Рогачева"</t>
  </si>
  <si>
    <t xml:space="preserve">Расх.мед.материалы для Нечаевой </t>
  </si>
  <si>
    <t xml:space="preserve"> Дарзалекс д/отд.СКЛ ФГБУ "НМИЦ ДГОИ им.Д.Рогачева" </t>
  </si>
  <si>
    <t xml:space="preserve"> Расх.мед.материалы для Нечаевой </t>
  </si>
  <si>
    <t xml:space="preserve"> Концентратор для Петрова </t>
  </si>
  <si>
    <t>Октанат д/отд.ТГСК 2 ФГБУ "НМИЦ им.Д.Рогачева"</t>
  </si>
  <si>
    <t xml:space="preserve"> Космеген д/отд.онк. и ДХ ФГБУ "НМИЦ ДГОИ им.Д.Рогачева"</t>
  </si>
  <si>
    <t xml:space="preserve">Элизария д/отд.СКЛ ФГБУ НМИЦ ДГОИ </t>
  </si>
  <si>
    <t>Оплата предтрансплантационного обследования донора</t>
  </si>
  <si>
    <t xml:space="preserve">Мед/расход мат. Для Виноградовой </t>
  </si>
  <si>
    <t>Нексавар для Петрова</t>
  </si>
  <si>
    <t>Итого за апрель 2025</t>
  </si>
  <si>
    <t xml:space="preserve">Медицинские препараты для Попова  </t>
  </si>
  <si>
    <t xml:space="preserve">Циклофоцил д/ФГБУ "НМИЦ ДГОИ им.Д.Рогачева" </t>
  </si>
  <si>
    <t xml:space="preserve">Нутритивное питание для Попова </t>
  </si>
  <si>
    <t xml:space="preserve"> Биспонса д/отд.СКЛ ФГБУ "НМИЦ ДГОИ им.Д.Рогачева" </t>
  </si>
  <si>
    <t>Хирургическое лечение Э. Дионисия в НМИЦ им. Бурденко</t>
  </si>
  <si>
    <t>Лучевая терапия для Салмина В. в НМИЦ им. Бурденко</t>
  </si>
  <si>
    <t>Хирургическое лечение для Бактыгулова Н. в НМИЦ им. Бурденко</t>
  </si>
  <si>
    <t>Хирургическое лечение для Онопришвили Н. в НМИЦ им. Бурденко</t>
  </si>
  <si>
    <t>Раковины и смесители для пансионата Измалково</t>
  </si>
  <si>
    <t>Оплата за выполненные работы по разработке конструктивных решений фундамента для строительства пансионата Измалково</t>
  </si>
  <si>
    <t xml:space="preserve">Сандиммун для Абасян </t>
  </si>
  <si>
    <t xml:space="preserve">Револейд для Абасян </t>
  </si>
  <si>
    <t xml:space="preserve">Джакави для Иванькович </t>
  </si>
  <si>
    <t xml:space="preserve"> Реактивы д/ФГБУ НМИЦ ДГОИ </t>
  </si>
  <si>
    <t xml:space="preserve">Медицинские препараты для Нечаевой </t>
  </si>
  <si>
    <t>Медицинские препараты для Викулова</t>
  </si>
  <si>
    <t xml:space="preserve">Энтеральное питание.д/ФГБУ НМИЦ ДГОИ </t>
  </si>
  <si>
    <t xml:space="preserve">Золендроник д/отд.СКЛ ФГБУ "НМИЦ ДГОИ им.Д.Рогачева" </t>
  </si>
  <si>
    <t>Расх.мед.материалы для Баландина</t>
  </si>
  <si>
    <t>Доплата 50% за пакеты и рамки сувенирной продукции</t>
  </si>
  <si>
    <t xml:space="preserve">Доплата 50% за мед/оборудование д/РДКБ ФГАОУ ВО РНИМУ им.Н.И.Пирогова </t>
  </si>
  <si>
    <t>Оплата за оказание услуг по осуществлению авторского надзора  (пансионат)</t>
  </si>
  <si>
    <t xml:space="preserve">Оплата за услуги по водоотведению   </t>
  </si>
  <si>
    <t>Оплата за поставку тепла в пансионат Измалково</t>
  </si>
  <si>
    <t>Хлоргексидин для Нечаевой</t>
  </si>
  <si>
    <t xml:space="preserve">Медицинские препараты для Русина  </t>
  </si>
  <si>
    <t xml:space="preserve">Медицинские расходные материалы для Русина  </t>
  </si>
  <si>
    <t xml:space="preserve">Медицинское оборудование для ОДКБ г. Курска </t>
  </si>
  <si>
    <t xml:space="preserve">Расходы по организации и проведению мероприятия  </t>
  </si>
  <si>
    <t xml:space="preserve">Оплата  за услуги по адаптации и сопровождению Систем КонсультантПлюс  за май  </t>
  </si>
  <si>
    <t xml:space="preserve">Медицинские препараты. д/Худжаёрзода </t>
  </si>
  <si>
    <t>Энлигрия д/отд. 1Д ФГБУ "НМИЦ ДГОИ им.Дмитрия Рогачева"</t>
  </si>
  <si>
    <t xml:space="preserve">Ломустин д/отд.ТГСК №1 ФГБУ НМИЦ ДГОИ  </t>
  </si>
  <si>
    <t xml:space="preserve">Джадену д/отд.СКЛ ФГБУ НМИЦ ДГОИ им.Д.Рогачева </t>
  </si>
  <si>
    <t>Колумви  д/отд.СКЛ ФГБУ НМИЦ ДГОИ</t>
  </si>
  <si>
    <t>Оплата за диагностические исследования в ОДКБ г. Екатеринбурга</t>
  </si>
  <si>
    <t>Оплата расходов на командировку врача ФНКЦ</t>
  </si>
  <si>
    <t>Оплата за госпитализацию донора для Гулбековой Е.</t>
  </si>
  <si>
    <t xml:space="preserve">Доплата за реактивы д/ФГБУ НМИЦ ДГОИ
</t>
  </si>
  <si>
    <t xml:space="preserve">Оплата за потребленную электроэнергию за апрель </t>
  </si>
  <si>
    <t>Предварительный платеж за электроэнергию 40% (пансионат)</t>
  </si>
  <si>
    <t>Предварительный платеж за электроэнергию 30%   (пансионат)</t>
  </si>
  <si>
    <t xml:space="preserve"> Медицинские препараты. д/Рыковского </t>
  </si>
  <si>
    <t>Блинцито д/отд.онк.КГБУЗ "ДККБ" им.А.К.Пиотровича МЗХК</t>
  </si>
  <si>
    <t xml:space="preserve">Медицинские препараты для Рыковского  </t>
  </si>
  <si>
    <t xml:space="preserve"> Ритуальные услуги для Амирова </t>
  </si>
  <si>
    <t xml:space="preserve">Ритуальные услуги для Аминова </t>
  </si>
  <si>
    <t>Ритуальные услуги для Назырова</t>
  </si>
  <si>
    <t>Ритуальные услуги для Чарочкина</t>
  </si>
  <si>
    <t xml:space="preserve"> Ритуальные услуги для Гнатовского </t>
  </si>
  <si>
    <t xml:space="preserve"> Милотарг д/отд.ХТ гем ФГБУ "НМИЦ гематологии" МЗ РФ</t>
  </si>
  <si>
    <t>Мед.транспортировку Аминова</t>
  </si>
  <si>
    <t>Мед.транспортировку Селиверстовой</t>
  </si>
  <si>
    <t>Расх.мед.материалы для Виноградовой</t>
  </si>
  <si>
    <t xml:space="preserve">Стиварга д/отд.СКЛ ФГБУ "НМИЦ ДГОИ им.Дмитрия Рогачева" </t>
  </si>
  <si>
    <t>Оплата  программы повышения квалификации для врача функциональной диагностики ФНКЦ</t>
  </si>
  <si>
    <t>Оплата за бейджи (волонтерство)</t>
  </si>
  <si>
    <t>Нексавар для Исмагилова</t>
  </si>
  <si>
    <t xml:space="preserve"> Револейд для Багаутдиновой</t>
  </si>
  <si>
    <t xml:space="preserve">Реактивы д/ГАУЗ СО "ОДКБ"г.Екатеринбург </t>
  </si>
  <si>
    <t xml:space="preserve">Медицинские препараты для Морозова  </t>
  </si>
  <si>
    <t>Медицинские препараты для Худотепловой</t>
  </si>
  <si>
    <t xml:space="preserve"> Бартизар д/отд.СКЛ ФГБУ "НМИЦ ДГОИ им.Д.Рогачева" </t>
  </si>
  <si>
    <t>Лучевая терапия для Черкасовой Е. в НМИЦ им. Бурденко</t>
  </si>
  <si>
    <t>Хирургическое лечение для Жакыповой А. в НМИЦ им. Бурденко</t>
  </si>
  <si>
    <t>Хирургическое лечение для Бободжонова М. в НМИЦ им. Бурденко</t>
  </si>
  <si>
    <t>Хирургическое лечение для Бабажанова А.. в НМИЦ им. Бурденко</t>
  </si>
  <si>
    <t>Хирургическое лечение для Нурбекова Н. в НМИЦ им. Бурденко</t>
  </si>
  <si>
    <t>Оплата командировочных расходов для врача-трансфузиолога</t>
  </si>
  <si>
    <t>Оплата за гелий и шары  (волонтерство)</t>
  </si>
  <si>
    <t>Револейд для Дорогавцева</t>
  </si>
  <si>
    <t xml:space="preserve">Медицинские препараты. д/Хряпина </t>
  </si>
  <si>
    <t xml:space="preserve">Реагенты и расходные материалы для лаборатории трансплантационной иммунологии  ФГБУ НМИЦ ДГОИ </t>
  </si>
  <si>
    <t xml:space="preserve">Реагенты для лаборатории иммунофенотипирования  ФГБУ НМИЦ ДГОИ </t>
  </si>
  <si>
    <t xml:space="preserve">Блинцито д/отд.онк.КГБУЗ "ДККБ" им.А.К.Пиотровича МЗХК </t>
  </si>
  <si>
    <t>Медицинские препараты. д/Аппаевой</t>
  </si>
  <si>
    <t xml:space="preserve">Медицинские препараты. д/Дорогавцева </t>
  </si>
  <si>
    <t>Медицинские препараты. д/Лысова</t>
  </si>
  <si>
    <t xml:space="preserve">Медицинские препараты. д/Лысова  </t>
  </si>
  <si>
    <t xml:space="preserve">Талопса д/ФГБУ "НМИЦ ДГОИ им.Д.Рогачева" </t>
  </si>
  <si>
    <t>Оплата консультаций специалистов для подопечных проекта "Качество жизни"</t>
  </si>
  <si>
    <t>Диагностическое исследование для Анакина С.</t>
  </si>
  <si>
    <t xml:space="preserve">Оплата типирования для Горчхановой </t>
  </si>
  <si>
    <t xml:space="preserve">Ленвима для Нечаевой </t>
  </si>
  <si>
    <t>Пентаса для Козлова</t>
  </si>
  <si>
    <t xml:space="preserve">Самеликс д/отд.СКЛ ФГБУ НМИЦ ДГОИ  </t>
  </si>
  <si>
    <t xml:space="preserve">Медицинские препараты. д/Лолаева </t>
  </si>
  <si>
    <t>Оплата за лабораторные услуги для Тютюника Б.</t>
  </si>
  <si>
    <t xml:space="preserve">Мед.мат-лы д/отд.ФГБУ НМИЦ ДГОИ  </t>
  </si>
  <si>
    <t>Джадену д/отд.СКЛ ФГБУ НМИЦ ДГОИ им.Д.Рогачева</t>
  </si>
  <si>
    <t>Рапамун д/ Ветчинкина</t>
  </si>
  <si>
    <t>Расх.мед.материалы для Ошарова</t>
  </si>
  <si>
    <t>Оплата за медицинские услуги  (пациент Устокадамов)</t>
  </si>
  <si>
    <t>Хирургическое лечение для Махмудалиева Э. в НМИЦ им. Бурденко</t>
  </si>
  <si>
    <t>Хирургическое лечение для Марченко Ж. в НМИЦ им. Бурденко</t>
  </si>
  <si>
    <t>Лучевая терапия для Маматмусаева Р. в НМИЦ им. Бурденко</t>
  </si>
  <si>
    <t>Оплата типирования в РДКБ</t>
  </si>
  <si>
    <t>Командировка за донорскими клетками</t>
  </si>
  <si>
    <t>Оплата за диагностику для пациентов  ФГБУ НМИЦ ДГОИ им.Д.Рогачева</t>
  </si>
  <si>
    <t xml:space="preserve">Оплата за диагностику для пациентов  ГБУЗ Морозовская ДГКБ  </t>
  </si>
  <si>
    <t xml:space="preserve">Доплата 70% за мед.мат-лы  д/нужд ФГАУ НМИЦ нейрохирургии им. Бурденко 
</t>
  </si>
  <si>
    <t>Работа психологической поддержки проект "Качество жизни"</t>
  </si>
  <si>
    <t>Поиск и активация донора костного мозга для Семенова В.</t>
  </si>
  <si>
    <t>Предоплата 30% за мед.мат-лы  д/нужд ФГАУ НМИЦ нейрохирургии им. Бурденко</t>
  </si>
  <si>
    <t xml:space="preserve">Оплата за услуги по адаптации и сопровождению Систем КонсультантПлюс  за июнь  </t>
  </si>
  <si>
    <t xml:space="preserve">Реагенты и расх мат-лы для лаб ФГБУ НМИЦ ДГОИ </t>
  </si>
  <si>
    <t>Реагенты д/нужд ФГБУ "НМИЦ ДГОИ им.Д.Рогачева"</t>
  </si>
  <si>
    <t xml:space="preserve">Расх.медиц.материалы для Савилова  </t>
  </si>
  <si>
    <t xml:space="preserve">Оплата расходов на транспортировку стволовых клеток для Савиной М. </t>
  </si>
  <si>
    <t xml:space="preserve">Яквинус д/отд.онкогем.ФГБУ НМИЦ им.Д.Рогачева  </t>
  </si>
  <si>
    <t xml:space="preserve">Опдиво д/отд. онкогем. ФГБУ НМИЦ ДГОИ  </t>
  </si>
  <si>
    <t>Оплата за комплекс работ на Объекте строительства (пансионат Измалково)</t>
  </si>
  <si>
    <t>Оплата за рассмотрение технической документации пансионата Измалково</t>
  </si>
  <si>
    <t xml:space="preserve">Мед/преп.д/Ермолина </t>
  </si>
  <si>
    <t>Медицинские препараты. д/Козлова</t>
  </si>
  <si>
    <t xml:space="preserve">Оплата специального питания для Даниялова </t>
  </si>
  <si>
    <t>Оплатаза организ-ю питания родителей пациентов ФГБУ НМИЦ ДГОИ за апрель</t>
  </si>
  <si>
    <t xml:space="preserve">Колумви  д/отд.СКЛ ФГБУ НМИЦ ДГОИ </t>
  </si>
  <si>
    <t>Аавансовый  платеж в размере 40% за растения для территории пансионата</t>
  </si>
  <si>
    <t xml:space="preserve">Нексавар для Татарской </t>
  </si>
  <si>
    <t>Расх.мед.мат-лы д/ФГБУ НМИЦ ДГОИ</t>
  </si>
  <si>
    <t xml:space="preserve">Оплата за реагенты и расходные материалы для лаборатории трансплантационной иммунологии </t>
  </si>
  <si>
    <t xml:space="preserve">Медицинские препараты для Хмиль </t>
  </si>
  <si>
    <t xml:space="preserve">Медицинские препараты д/днев.стац.ФГАУ НМИЦ нейрохир.им.Бурденко </t>
  </si>
  <si>
    <t xml:space="preserve">Медицинские препараты для Ключевского </t>
  </si>
  <si>
    <t xml:space="preserve">Медицинские препараты для Бабинской  </t>
  </si>
  <si>
    <t xml:space="preserve">Оплата за энтер.питание.д/ФГБУ НМИЦ ДГОИ </t>
  </si>
  <si>
    <t xml:space="preserve">Ритуальные услуги для Слабоус </t>
  </si>
  <si>
    <t>Ритуальные услуги для Иващенко</t>
  </si>
  <si>
    <t>Ритуальные услуги для Игошиной</t>
  </si>
  <si>
    <t xml:space="preserve">Реагенты д/нужд ФГБУ НМИЦ ДГОИ </t>
  </si>
  <si>
    <t xml:space="preserve">Оплата за диагностику пациентов ГБУЗ МООД г.Балашиха </t>
  </si>
  <si>
    <t>Хирургическое лечение для Холикова М. в НМИЦ им. Бурденко</t>
  </si>
  <si>
    <t>Лучевая терапия Царева К. в НМИЦ им. Бурденко</t>
  </si>
  <si>
    <t>Оплата расходов на транспортировку стволовых клеток для Олениной М.</t>
  </si>
  <si>
    <t xml:space="preserve">Реагенты д/нуждФГБУ "НМИЦ ДГОИ им.Дмитрия Рогачева" </t>
  </si>
  <si>
    <t>Благотворительная социальная помощь семье Чумаковой Е</t>
  </si>
  <si>
    <t>Благотворительная социальная помощь семье Викулова Е.</t>
  </si>
  <si>
    <t>Итого за май 2025</t>
  </si>
  <si>
    <t>Оборудование для субботников в пансионате</t>
  </si>
  <si>
    <t>Оплата за изготовление и монтаж светопрозрачных конструкций (дверей) в пансионате</t>
  </si>
  <si>
    <t xml:space="preserve">Оплата фасадных работ для корпусов пансионата </t>
  </si>
  <si>
    <t>Оплата за чистовые отделочные работы в пансионате</t>
  </si>
  <si>
    <t xml:space="preserve">Мекинист для Идрисова </t>
  </si>
  <si>
    <t>Медицинские препараты для Андреева</t>
  </si>
  <si>
    <t xml:space="preserve">Медицинские препараты для Тарасовой </t>
  </si>
  <si>
    <t xml:space="preserve">Медицинские препараты для Тарасовой  </t>
  </si>
  <si>
    <t xml:space="preserve">Медицинские препараты для Русин </t>
  </si>
  <si>
    <t xml:space="preserve">Медицинские препараты для Великановой </t>
  </si>
  <si>
    <t xml:space="preserve">Оплата за лабораторные исследования в апреле 2025г. для ФГБУ РДКБ МР </t>
  </si>
  <si>
    <t xml:space="preserve">Расх.мед.материалы для Цуканова </t>
  </si>
  <si>
    <t xml:space="preserve">Медицинские расходные материалы для Хашацукова </t>
  </si>
  <si>
    <t>Оплата за кровлю и свесов корпусов пансионата</t>
  </si>
  <si>
    <t>Оплата за наружные сети, электрику и благоустройство пансионата</t>
  </si>
  <si>
    <t xml:space="preserve">Оплатаза поставку тепла в пансионта май </t>
  </si>
  <si>
    <t>Оплата за закупку чистовых материалов в пансионат</t>
  </si>
  <si>
    <t>Оплата за генеральный подряд пансионата</t>
  </si>
  <si>
    <t xml:space="preserve">Оплата за услуги по водоснабжению пансионата за май  </t>
  </si>
  <si>
    <t xml:space="preserve">Эсбриет для Хамирзаевой </t>
  </si>
  <si>
    <t xml:space="preserve">Оплата за реагенты и расходные материалы для проточной цитометрии ФГБУ "НМИЦ ДГОИ им.Д.Рогачева" </t>
  </si>
  <si>
    <t xml:space="preserve">Оплата за антитела к антигенам для проточной цитометрии BD ФГБУ "НМИЦ ДГОИ им.Д.Рогачева" </t>
  </si>
  <si>
    <t xml:space="preserve">Реагенты д/ФГБУ НМИЦ ДГОИ имени Д.Рогачева </t>
  </si>
  <si>
    <t>Реагенты д/ФГБУ НМИЦ ДГОИ имени Д.Рогачева</t>
  </si>
  <si>
    <t xml:space="preserve">Оплата за реактивы для FC, наборы для пермеабилизации , коктейли моноклональных антител  д/ФГБУ НМИЦ ДГОИ </t>
  </si>
  <si>
    <t xml:space="preserve">Отсасыватель для Савилова </t>
  </si>
  <si>
    <t>Медициские расходные материалы для Савиловой</t>
  </si>
  <si>
    <t xml:space="preserve">Медицинские препараты для Абаринова </t>
  </si>
  <si>
    <t>Медицинские препараты для Асанова</t>
  </si>
  <si>
    <t xml:space="preserve">Зелбораф д/ФГБУ "НМИЦ ДГОИ им.Д.Рогачева" </t>
  </si>
  <si>
    <t>Реагенты д/нуждФГБУ "НМИЦ ДГОИ им.Дмитрия Рогачева"</t>
  </si>
  <si>
    <t>Оплата хирургического лечения для Мирджумазода А. в ФГАУ НМИЦ нейрохир.им.Бурденко</t>
  </si>
  <si>
    <t>Оплата лучевой терапии для Бекоева Д. в ФГАУ НМИЦ нейрохир.им.Бурденко</t>
  </si>
  <si>
    <t>Оплата хирургического лечения для Абдурохманова Е. в ФГАУ НМИЦ нейрохир.им.Бурденко</t>
  </si>
  <si>
    <t>Оплата лучевой терапии с наркозом и госпитализацией для Джураева Д. в ФГАУ НМИЦ нейрохир.им.Бурденко</t>
  </si>
  <si>
    <t xml:space="preserve">Оплата расходов на доставку костного мозга  </t>
  </si>
  <si>
    <t>Доплата за оборудование для субботников в пансионате</t>
  </si>
  <si>
    <t xml:space="preserve">Медицинские реагенты для ФГБУ НМИЦ ДГОИ </t>
  </si>
  <si>
    <t>Медицинские реагенты для ФГБУ НМИЦ ДГОИ</t>
  </si>
  <si>
    <t>Медицинские расходные материалы для Григорьева</t>
  </si>
  <si>
    <t xml:space="preserve">Медицинские расходные материалы для Григорьева  </t>
  </si>
  <si>
    <t xml:space="preserve">Медицинские расходные материалы для Григорьева </t>
  </si>
  <si>
    <t>Медицинские препараты для РДКБ-филиал ФГАОУ ВО РНИМУ им.Н.И.Пирогова</t>
  </si>
  <si>
    <t xml:space="preserve">Медицинские препараты для Толстовой  </t>
  </si>
  <si>
    <t>Оплата ха консультации для подопечных проекта "Качество жизни"</t>
  </si>
  <si>
    <t xml:space="preserve">Реблозил для ГАУЗ СО "ОДКБ" </t>
  </si>
  <si>
    <t xml:space="preserve">Бендамустин д/отд.СКЛ ФГБУ НМИЦ ДГОИ им.Д.Рогачева  </t>
  </si>
  <si>
    <t xml:space="preserve">Газива  д/отд.СКЛ ФГБУ НМИЦ ДГОИ  </t>
  </si>
  <si>
    <t>Благотворительная социальная помощь семье Чумаковой Е.</t>
  </si>
  <si>
    <t>Оплата поездки за донорскими клетками костного мозга</t>
  </si>
  <si>
    <t xml:space="preserve">Револейд для Багаутдинова  </t>
  </si>
  <si>
    <t xml:space="preserve">Медицинские препараты для Русина </t>
  </si>
  <si>
    <t>Медицинские препараты для Русина</t>
  </si>
  <si>
    <t>Медицинские препараты для Савилова</t>
  </si>
  <si>
    <t xml:space="preserve">Пролиа д/ФГБУ "НМИЦ ДГОИ им.Д.Рогачева"  </t>
  </si>
  <si>
    <t xml:space="preserve">Веро-Винкристин д/ФГБУ "НМИЦ ДГОИ им.Д.Рогачева" </t>
  </si>
  <si>
    <t xml:space="preserve">Арфлейда д/отд.СКЛ ФГБУ НМИЦ ДГОИ им.Д.Рогачева  </t>
  </si>
  <si>
    <t>Бендамустин д/отд.СКЛ ФГБУ НМИЦ ДГОИ им.Д.Рогачева</t>
  </si>
  <si>
    <t xml:space="preserve">Бендамустин д/отд.СКЛ ФГБУ НМИЦ ДГОИ им.Д.Рогачева </t>
  </si>
  <si>
    <t>Дазатиниб д/отд.СКЛ ФГБУ НМИЦ ДГОИ им.Д.Рогачева</t>
  </si>
  <si>
    <t>Оплатаза покупку растений для территории пансионата (флоксы, ирисы, хоста и др)</t>
  </si>
  <si>
    <t>Оплата за  изготовление стульев для пансионата</t>
  </si>
  <si>
    <t>Оплата контейнеров и ящиков для МООД г Балашиха</t>
  </si>
  <si>
    <t>Оплата за открытки  для доноров</t>
  </si>
  <si>
    <t xml:space="preserve">Ранвэк для Тищенко </t>
  </si>
  <si>
    <t xml:space="preserve">Расходные материалы для нужд ФГБУ "НМИЦ ДГОИ им.Д.Рогачева" </t>
  </si>
  <si>
    <t>Медицинские препараты для Тищенко</t>
  </si>
  <si>
    <t xml:space="preserve">Медицинские препараты для Дюрягиной </t>
  </si>
  <si>
    <t xml:space="preserve">Медицинские препараты для дневного стационара ФГАУ НМИЦ нейрохир.им.Бурденко </t>
  </si>
  <si>
    <t xml:space="preserve">Реагенты д/ФГБУ "НМИЦ ДГОИ им.Дмитрия Рогачева" </t>
  </si>
  <si>
    <t xml:space="preserve">Рапамун д/ Былачеровой </t>
  </si>
  <si>
    <t xml:space="preserve">Элизария  д/отд.СКЛ ФГБУ НМИЦ ДГОИ </t>
  </si>
  <si>
    <t xml:space="preserve">Газива  д/отд.СКЛ ФГБУ НМИЦ ДГОИ </t>
  </si>
  <si>
    <t>Благотворительная социальная помощь семье Клюганов Н.</t>
  </si>
  <si>
    <t>Благотворительная социальная помощь семье Южакова И.</t>
  </si>
  <si>
    <t>Оплата за бумажный крафт пакет (сувенирная продукция для доноров)</t>
  </si>
  <si>
    <t xml:space="preserve">Револейд для Юсупова </t>
  </si>
  <si>
    <t xml:space="preserve">Медицинские препараты для Мовчан </t>
  </si>
  <si>
    <t>Медицинские препараты для Мовчан</t>
  </si>
  <si>
    <t>Медицинские препараты для Маркина</t>
  </si>
  <si>
    <t>Медицинские препараты для Глазкова</t>
  </si>
  <si>
    <t>Флударабин д/отд.онкогем.ФГБУ НМИЦ ДГОИ</t>
  </si>
  <si>
    <t>Ломустин д/отд.ТГСК №1 ФГБУ НМИЦ ДГОИ</t>
  </si>
  <si>
    <t>Оплата за электроэнергию 40% июль  пансионат</t>
  </si>
  <si>
    <t>Предварительный платеж за электроэнергию 30% июль  пансионат</t>
  </si>
  <si>
    <t>Поиск и активация донора костного мозга для Сахинова Д.</t>
  </si>
  <si>
    <t>Предоплата  за  изготовление мебели для пансионата</t>
  </si>
  <si>
    <t>Оплатаза покупку растений для территории пансионата (флоксы, ирисы и др)</t>
  </si>
  <si>
    <t xml:space="preserve">Ранвэк для Дюрягиной </t>
  </si>
  <si>
    <t>Рапамун для Воробьевой</t>
  </si>
  <si>
    <t xml:space="preserve">Револейд для Мачульской  </t>
  </si>
  <si>
    <t xml:space="preserve">Тауролок д/Афанасьевой </t>
  </si>
  <si>
    <t>Отсасыватель для Нечаевой</t>
  </si>
  <si>
    <t>Кислород.концентратор для Гогуля</t>
  </si>
  <si>
    <t xml:space="preserve">Медицинские препараты дляНечаевой </t>
  </si>
  <si>
    <t>Медицинские препараты дляРусина</t>
  </si>
  <si>
    <t xml:space="preserve">Эсбриет д/отд.СКЛ ФГБУ "НМИЦ ДГОИ им.Д.Рогачева" </t>
  </si>
  <si>
    <t>Бартизар д/отд.СКЛ ФГБУ "НМИЦ ДГОИ им.Д.Рогачева"</t>
  </si>
  <si>
    <t>Контролок д/отд. 1Д ФГБУ "НМИЦ ДГОИ им.Дмитрия Рогачева"</t>
  </si>
  <si>
    <t xml:space="preserve">Адцетрис д/отд.ФГБУ "НМИЦ ДГОИ им.Дмитрия Рогачева" </t>
  </si>
  <si>
    <t>Мед/препараты д/отд.ТГСК 2 ФГБУ "НМИЦ им.Д.Рогачева"</t>
  </si>
  <si>
    <t xml:space="preserve"> Опдиво  д/отд.СКЛ ФГБУ НМИЦ ДГОИ  </t>
  </si>
  <si>
    <t xml:space="preserve">Оплата прохождения  курса «Венозный катетер. Использование и уход»  для сотрудника из КГБУЗ "АККЦОМД" </t>
  </si>
  <si>
    <t xml:space="preserve">Оплата командировки врачей ФНКЦ на международную конференцию </t>
  </si>
  <si>
    <t xml:space="preserve">Доплата за инструменты и коагулятор элект д/нужд РДКБ - филиал ФГАОУ ВО РНИМУ им.Н.И.Пирогова </t>
  </si>
  <si>
    <t>Оплата участия сотрудника фонда в конференции "Белые ночи фандрайзинга"</t>
  </si>
  <si>
    <t>Оплата за табличку навигации для пансионата</t>
  </si>
  <si>
    <t>Авансовый  платеж в размере 40% за поставку растений для территории пансионата</t>
  </si>
  <si>
    <t>Револейд для Королева</t>
  </si>
  <si>
    <t xml:space="preserve">Рубомицин д/отд.гем.и ХТ 2 ФГАОУ ВО РНИМУ им.Н.И.Пирогова </t>
  </si>
  <si>
    <t xml:space="preserve">Мед.транспортировка Магомедова </t>
  </si>
  <si>
    <t xml:space="preserve">Мед.транспортировка Напалкова </t>
  </si>
  <si>
    <t>Оплата  за медиц. услуги в мае (диагностиака пациентов)</t>
  </si>
  <si>
    <t>Оплата  за организ-ю питания родителей пациентов ФГБУ НМИЦ ДГОИ за май</t>
  </si>
  <si>
    <t xml:space="preserve">Тафинлар д/отд.ТГСК 2 ФГБУ "НМИЦ им.Д.Рогачева" </t>
  </si>
  <si>
    <t>Ервой  д/отд.СКЛ ФГБУ НМИЦ ДГОИ</t>
  </si>
  <si>
    <t xml:space="preserve">Оплата за криоконсервацию для Иванцова </t>
  </si>
  <si>
    <t xml:space="preserve">Джадену для Шарапутдинова </t>
  </si>
  <si>
    <t xml:space="preserve">Ритуальные услуги для Завгородний </t>
  </si>
  <si>
    <t>Ритуальные услуги для Афанасенко</t>
  </si>
  <si>
    <t>Оплата за стереотаксич.радиох. на апп-те"Leksell Gamma Knife"(пациент Бельского)</t>
  </si>
  <si>
    <t xml:space="preserve">Медицинские препараты дляАуходеевой </t>
  </si>
  <si>
    <t>Мед.транспортировку Южакова</t>
  </si>
  <si>
    <t>Мед.транспортировку Минакова</t>
  </si>
  <si>
    <t xml:space="preserve">Расх.мед.материалы для Русина </t>
  </si>
  <si>
    <t xml:space="preserve">Ервой  д/отд.СКЛ ФГБУ НМИЦ ДГОИ </t>
  </si>
  <si>
    <t xml:space="preserve">Ервой/Опдиво  д/отд.СКЛ ФГБУ НМИЦ ДГОИ </t>
  </si>
  <si>
    <t>Оплата наркоза при проведении ПЭТ/КТ с ФЭТ0 для Зябченко  Е.</t>
  </si>
  <si>
    <t>Оплата хирургического лечения для Турдиева Р. в ФГАУ НМИЦ нейрохир.им.Бурденко</t>
  </si>
  <si>
    <t xml:space="preserve">Оплата за платные мед.услуг май 2025 г.д/  ГБУЗ Морозовская ДГКБ  </t>
  </si>
  <si>
    <t>Оплата за оказание платных медицинских услуг май (диагностика для пациентов Центра им. Димы Рогачева)</t>
  </si>
  <si>
    <t xml:space="preserve">Креземба для Буйный </t>
  </si>
  <si>
    <t xml:space="preserve">Мекинист для Злобиной </t>
  </si>
  <si>
    <t xml:space="preserve">Джакави для Ткачева  </t>
  </si>
  <si>
    <t>Тафинлар для Мацко</t>
  </si>
  <si>
    <t xml:space="preserve">Стиварга д/Дорохова </t>
  </si>
  <si>
    <t>Медицинские препараты дляЖуравлева</t>
  </si>
  <si>
    <t xml:space="preserve">Медицинские препараты дляШевелева </t>
  </si>
  <si>
    <t>Медицинские препараты дляСуншалиева</t>
  </si>
  <si>
    <t>Рубомицин д/отд.СКЛ ФГБУ "НМИЦ ДГОИ им.Д.Рогачева"</t>
  </si>
  <si>
    <t>Стиваргу д/отд.СКЛ ФГБУ "НМИЦ ДГОИ им.Дмитрия Рогачева"</t>
  </si>
  <si>
    <t xml:space="preserve">Лемтрада д/отд.СКЛ ФГБУ "НМИЦ ДГОИ им.Дмитрия Рогачева" </t>
  </si>
  <si>
    <t>Оплата хирургического лечения для Исмоилова Н. в ФГАУ НМИЦ нейрохир.им.Бурденко</t>
  </si>
  <si>
    <t>Оплата хирургического лечения для Кодирова Р. в ФГАУ НМИЦ нейрохир.им.Бурденко</t>
  </si>
  <si>
    <t>Оплата за оказание платных медиц. услуг в мае  для ГБУЗ МООД г.Балашиха (диагностика пациентов)</t>
  </si>
  <si>
    <t>Благотворительная социальная помощь семье Военкова С.</t>
  </si>
  <si>
    <t>Благотворительная социальная помощь семье Асанова К.</t>
  </si>
  <si>
    <t xml:space="preserve">Револейд для Бычковой </t>
  </si>
  <si>
    <t xml:space="preserve">Медицинские препараты дляВасильева </t>
  </si>
  <si>
    <t xml:space="preserve">Мед/препараты. д/Залиханова </t>
  </si>
  <si>
    <t xml:space="preserve">Медицинские препараты дляБычковой </t>
  </si>
  <si>
    <t xml:space="preserve">Медицинские препараты дляРусина </t>
  </si>
  <si>
    <t xml:space="preserve">Оплата нутритивного питания для Хашацукова </t>
  </si>
  <si>
    <t xml:space="preserve">Дупиксент д/отд.СКЛ ФГБУ "НМИЦ ДГОИ им.Д.Рогачева" </t>
  </si>
  <si>
    <t xml:space="preserve"> Расх.мед.материалы для Хашацукова </t>
  </si>
  <si>
    <t>Оплата диагностики пациентов в рамках научного договора за апрель ГБУ "КОДКБ им. Красного Креста" г. Курган</t>
  </si>
  <si>
    <t>Оплата диагностики пациентов в рамках научного договора за апрель  "ОДКБ" г. Оренбург</t>
  </si>
  <si>
    <t>Оплата диагностики пациентов в рамках научного договора за апрель  ГАУЗ СО "ОДКБ" г. Ижевск</t>
  </si>
  <si>
    <t>Оплата диагностики пациентов в рамках научного договора за апрель  "ОКБ №1" г. Тюмень</t>
  </si>
  <si>
    <t>Оплата диагностики пациентов в рамках научного договора за апрель  БУ ХМАО - Югра "НОКДБ" г. Нижневартовск</t>
  </si>
  <si>
    <t>Оплата обучения врача-реаниматолога Заборцевой М. по программе повышения квалификации «Респираторная поддержка в интенсивной терапии у детей» </t>
  </si>
  <si>
    <t>Оплата обучения врача-реаниматолога Базылева Е.по программе повышения квалификации «Респираторная поддержка в интенсивной терапии у детей» </t>
  </si>
  <si>
    <t>Оплата хирургического лечения для Онопришвили Н. в ФГАУ НМИЦ нейрохир.им.Бурденко</t>
  </si>
  <si>
    <t>Оплата HLA-типирования пациентов, родителей/сиблингов из РДКБ</t>
  </si>
  <si>
    <t>Оплата за оказание услуг по осуществлению авторского надзора в пансионате</t>
  </si>
  <si>
    <t xml:space="preserve">Стиварга д/Хорошова </t>
  </si>
  <si>
    <t xml:space="preserve"> Отсасыватель для Шагиной </t>
  </si>
  <si>
    <t xml:space="preserve">Медицинские препараты дляБориной </t>
  </si>
  <si>
    <t xml:space="preserve">Медицинские препараты для Крюковой </t>
  </si>
  <si>
    <t xml:space="preserve">Медицинские препараты для Блинова </t>
  </si>
  <si>
    <t>Оплата хирургического лечения для Рустамджонзоды П. в ФГАУ НМИЦ нейрохир.им.Бурденко</t>
  </si>
  <si>
    <t xml:space="preserve">Нутритивное питание  для Бухало   </t>
  </si>
  <si>
    <t xml:space="preserve"> Адцетрис д/отд.ФГБУ "НМИЦ ДГОИ им.Дмитрия Рогачева" </t>
  </si>
  <si>
    <t xml:space="preserve">Мед\расх. д/ Крюковой </t>
  </si>
  <si>
    <t xml:space="preserve">Джакави д/отд.ТГСК 2 ФГБУ "НМИЦ им.Д.Рогачева"  </t>
  </si>
  <si>
    <t xml:space="preserve">Блинцито д/Екатеринбург </t>
  </si>
  <si>
    <t>Блинцито д/Екатеринбург</t>
  </si>
  <si>
    <t xml:space="preserve">Яквинус д/нужд ГБУЗ МО "МООД" </t>
  </si>
  <si>
    <t>Благотворительная социальная помощь семье Блинова В.</t>
  </si>
  <si>
    <t>Расходы на обслуживание проекта "Пансионат"</t>
  </si>
  <si>
    <t>Поиск и активация донора костного мозга для Солодникова П.</t>
  </si>
  <si>
    <t>Поиск и активация донора костного мозга для  Котсурова М.</t>
  </si>
  <si>
    <t>Толваптан для Кризо С.</t>
  </si>
  <si>
    <t>Итого за июнь 2025</t>
  </si>
  <si>
    <t>115 232,25</t>
  </si>
  <si>
    <t>751 500,00</t>
  </si>
  <si>
    <t xml:space="preserve">Оплата за реагенты д/ГАУЗ СО"ОДКБ" </t>
  </si>
  <si>
    <t>96 844,42</t>
  </si>
  <si>
    <t xml:space="preserve">Мекинист для Козловой </t>
  </si>
  <si>
    <t>16 080,00</t>
  </si>
  <si>
    <t xml:space="preserve">Оплата за медицинские материалы для ФГБУ НМИЦ ДГОИ </t>
  </si>
  <si>
    <t>19 656,00</t>
  </si>
  <si>
    <t>8 442,00</t>
  </si>
  <si>
    <t>Оплата за медицинские материалы для ФГБУ НМИЦ ДГОИ</t>
  </si>
  <si>
    <t>420 000,00</t>
  </si>
  <si>
    <t xml:space="preserve">Оплата за медицинские реагенты для ФГБУ НМИЦ ДГОИ </t>
  </si>
  <si>
    <t>204 000,00</t>
  </si>
  <si>
    <t xml:space="preserve">Оплатаза медицинские реагенты для ФГБУ НМИЦ ДГОИ </t>
  </si>
  <si>
    <t>35 160,00</t>
  </si>
  <si>
    <t xml:space="preserve">Оплата за медицинские препараты для Худотепловой </t>
  </si>
  <si>
    <t>4 690,00</t>
  </si>
  <si>
    <t xml:space="preserve">Оплата за медицинские препараты для Шагиной </t>
  </si>
  <si>
    <t>1 499,00</t>
  </si>
  <si>
    <t>Оплата за медицинские препараты для Гогуля</t>
  </si>
  <si>
    <t>25 140,00</t>
  </si>
  <si>
    <t xml:space="preserve">Оплата за медицинские препараты для Суншалиева </t>
  </si>
  <si>
    <t>164 000,00</t>
  </si>
  <si>
    <t>Оплата за медицинские препараты для Межуткиной</t>
  </si>
  <si>
    <t>62 789,76</t>
  </si>
  <si>
    <t>Оплата за реагенты для ФГБУ "НМИЦ ДГОИ им.Д.Рогачева"</t>
  </si>
  <si>
    <t>35 640,00</t>
  </si>
  <si>
    <t>7 952,12</t>
  </si>
  <si>
    <t xml:space="preserve">Рубомицин д/отд.гем.и ХТ 2 ФГАОУ ВО РНИМУ им.Н.И.Пирогова МР </t>
  </si>
  <si>
    <t>636 053,00</t>
  </si>
  <si>
    <t>159 600,00</t>
  </si>
  <si>
    <t xml:space="preserve">Оплата за реагенты для нужд ФГБУ "НМИЦ ДГОИ им. Д.Рогачева" </t>
  </si>
  <si>
    <t>365 100,00</t>
  </si>
  <si>
    <t xml:space="preserve">Оплата консультаций специалистов для семнадцати подопечных проекта "Качество жизни" </t>
  </si>
  <si>
    <t>306 000,00</t>
  </si>
  <si>
    <t>104 993,46</t>
  </si>
  <si>
    <t>193 600,00</t>
  </si>
  <si>
    <t>174 989,10</t>
  </si>
  <si>
    <t>96 800,00</t>
  </si>
  <si>
    <t>198 000,00</t>
  </si>
  <si>
    <t>Абраксан д/отд.СКЛ ФГБУ НМИЦ ДГОИ им.Д.Рогачева</t>
  </si>
  <si>
    <t>2 061 127,20</t>
  </si>
  <si>
    <t xml:space="preserve">Оплатаза реагенты д/нужд ФГБУ НМИЦ ДГОИ </t>
  </si>
  <si>
    <t>114 010,59</t>
  </si>
  <si>
    <t>Оплата за медицинские препараты д/отд.ТГСК 2 ФГБУ "НМИЦ им.Д.Рогачева"</t>
  </si>
  <si>
    <t>91 403,87</t>
  </si>
  <si>
    <t>191 939,64</t>
  </si>
  <si>
    <t>167 931,00</t>
  </si>
  <si>
    <t>Оплата за реагенты д/нуждФГБУ "НМИЦ ДГОИ им.Дмитрия Рогачева"</t>
  </si>
  <si>
    <t>326 176,90</t>
  </si>
  <si>
    <t>239 215,39</t>
  </si>
  <si>
    <t>142 315,76</t>
  </si>
  <si>
    <t>Револейд для Матюковой</t>
  </si>
  <si>
    <t>Мекинист для Мацко</t>
  </si>
  <si>
    <t>167 000,00</t>
  </si>
  <si>
    <t xml:space="preserve">Стиварга для Русина </t>
  </si>
  <si>
    <t>49 800,00</t>
  </si>
  <si>
    <t xml:space="preserve">Детское кресло для купания для Блинова </t>
  </si>
  <si>
    <t>10 653,00</t>
  </si>
  <si>
    <t xml:space="preserve">Оплата за медицинские препараты Матюковой </t>
  </si>
  <si>
    <t>18 000,00</t>
  </si>
  <si>
    <t xml:space="preserve">Оплатаза медицинские препараты для Шагиной </t>
  </si>
  <si>
    <t>162 000,00</t>
  </si>
  <si>
    <t xml:space="preserve">Оплата за медицинские препараты для Абубакаровой </t>
  </si>
  <si>
    <t>30 855,00</t>
  </si>
  <si>
    <t xml:space="preserve">Бортезомиб д/отд.СКЛ ФГБУ "НМИЦ ДГОИ им.Д.Рогачева" </t>
  </si>
  <si>
    <t>7 323,80</t>
  </si>
  <si>
    <t>70 350,00</t>
  </si>
  <si>
    <t>102 000,00</t>
  </si>
  <si>
    <t>17 380,00</t>
  </si>
  <si>
    <t>Артлегия д/отд.СКЛ ФГБУ НМИЦ ДГОИ им.Д.Рогачева</t>
  </si>
  <si>
    <t>84 254,65</t>
  </si>
  <si>
    <t xml:space="preserve">Оплата за медицинские препараты д/отд.ТГСК 2 ФГБУ "НМИЦ им.Д.Рогачева" </t>
  </si>
  <si>
    <t>484 133,76</t>
  </si>
  <si>
    <t>112 530,00</t>
  </si>
  <si>
    <t xml:space="preserve">Колумви д/отд.СКЛ ФГБУ НМИЦ ДГОИ </t>
  </si>
  <si>
    <t>1 936 535,04</t>
  </si>
  <si>
    <t>70 337,00</t>
  </si>
  <si>
    <t>Расходы на командировку заведущего лабораторией молекулярной диагностики ОДКБ г. Екатеринбург</t>
  </si>
  <si>
    <t>183 532,80</t>
  </si>
  <si>
    <t>Оплата за медицинские препараты для Беспаловой</t>
  </si>
  <si>
    <t>45 000,00</t>
  </si>
  <si>
    <t xml:space="preserve">Оплата  за медицинские препараты для Несмеянов </t>
  </si>
  <si>
    <t>37 310,00</t>
  </si>
  <si>
    <t>41 140,00</t>
  </si>
  <si>
    <t>71 197,50</t>
  </si>
  <si>
    <t>106 920,00</t>
  </si>
  <si>
    <t>142 395,00</t>
  </si>
  <si>
    <t>489 400,00</t>
  </si>
  <si>
    <t>Оплата за мед. .транспортировку Военкова</t>
  </si>
  <si>
    <t>816 000,00</t>
  </si>
  <si>
    <t>408 000,00</t>
  </si>
  <si>
    <t>96 396,30</t>
  </si>
  <si>
    <t xml:space="preserve">Дазатиниб д/отд.СКЛ ФГБУ НМИЦ ДГОИ им.Д.Рогачева </t>
  </si>
  <si>
    <t>59 000,00</t>
  </si>
  <si>
    <t>387 200,00</t>
  </si>
  <si>
    <t>3 304,73</t>
  </si>
  <si>
    <t xml:space="preserve">Иматиниб д/отд.СКЛ ФГБУ НМИЦ ДГОИ им.Д.Рогачева </t>
  </si>
  <si>
    <t>409 626,80</t>
  </si>
  <si>
    <t>569 813,79</t>
  </si>
  <si>
    <t xml:space="preserve">Опдиво/Еврой д/отд.СКЛ ФГБУ НМИЦ ДГОИ </t>
  </si>
  <si>
    <t>68 346,74</t>
  </si>
  <si>
    <t>448 910,00</t>
  </si>
  <si>
    <t>Колумви д/отд.СКЛ ФГБУ НМИЦ ДГОИ</t>
  </si>
  <si>
    <t>170 868,65</t>
  </si>
  <si>
    <t>112 200,00</t>
  </si>
  <si>
    <t xml:space="preserve">Плериксафор д/отд.онкогем.ФГБУ "НМИЦ ДГОИ им.Д.Рогачева" </t>
  </si>
  <si>
    <t>2 036 069,16</t>
  </si>
  <si>
    <t>Оплата поиска и активации донора для Шапорева А.</t>
  </si>
  <si>
    <t>1 857 727,34</t>
  </si>
  <si>
    <t xml:space="preserve">Месна для ФГБУ "НМИЦ ДГОИ им.Д.Рогачева" </t>
  </si>
  <si>
    <t>2 956 676,78</t>
  </si>
  <si>
    <t>Оплата за комплекс работ по строительству пансионата Измалково (вентиляция и кондиционирование,прокладка кабеля, водоснабжение и водоотведение, оборудование АПС и др. )</t>
  </si>
  <si>
    <t>35 104,68</t>
  </si>
  <si>
    <t>Оплата счета за отправку крови в МОРШ (ТКМ)</t>
  </si>
  <si>
    <t>27 375,78</t>
  </si>
  <si>
    <t>Оплата  за канц.товары для волонтерского проекта "Возвращение в детство"</t>
  </si>
  <si>
    <t>1 784 113,00</t>
  </si>
  <si>
    <t>Аванс за изготовление мебели для пансионата Измалково</t>
  </si>
  <si>
    <t>9 966,00</t>
  </si>
  <si>
    <t>Оплата  за услуги по водоснабжению за июнь в пансионате Измалково</t>
  </si>
  <si>
    <t>93 338,00</t>
  </si>
  <si>
    <t>Оплата за материалы для занятий волонтеров с детьми (мастер-классы) в рамках волонтерского проекта</t>
  </si>
  <si>
    <t>41 500,00</t>
  </si>
  <si>
    <t xml:space="preserve">Нексавар для Сизова </t>
  </si>
  <si>
    <t xml:space="preserve">Мекинист для Белого </t>
  </si>
  <si>
    <t>15 000,00</t>
  </si>
  <si>
    <t xml:space="preserve">Оплата за медицинские препараты для Несмеянова </t>
  </si>
  <si>
    <t>70 360,00</t>
  </si>
  <si>
    <t>Оплата за медицинские препараты для Кондакова</t>
  </si>
  <si>
    <t>11 632,00</t>
  </si>
  <si>
    <t>Оплата за медицинские препараты для Минченкова</t>
  </si>
  <si>
    <t>14 500,00</t>
  </si>
  <si>
    <t>98 400,00</t>
  </si>
  <si>
    <t xml:space="preserve">Оплата за медицинские препараты для Худжаерзода </t>
  </si>
  <si>
    <t xml:space="preserve">Вотриент для Южакова </t>
  </si>
  <si>
    <t>540 000,00</t>
  </si>
  <si>
    <t>5 670,00</t>
  </si>
  <si>
    <t xml:space="preserve">Оплататза медицинские расходные материалы для Нечаевой </t>
  </si>
  <si>
    <t>439 790,00</t>
  </si>
  <si>
    <t>Оплата хирургического лечения для Идирисова С. в ФГАУ НМИЦ нейрохир.им.Бурденко</t>
  </si>
  <si>
    <t>557 600,00</t>
  </si>
  <si>
    <t>Оплата хирургического лечения для Аюби Д. в ФГАУ НМИЦ нейрохир.им.Бурденко</t>
  </si>
  <si>
    <t>327 250,00</t>
  </si>
  <si>
    <t>Оплата лучевой терапии для Клюевой О. в ФГАУ НМИЦ нейрохир.им.Бурденко</t>
  </si>
  <si>
    <t>20 000,00</t>
  </si>
  <si>
    <t>Благотворительная социальная помощь семье Блинова С.</t>
  </si>
  <si>
    <t>Благотворительная социальная помощь семье Магомедова Р.</t>
  </si>
  <si>
    <t xml:space="preserve">Мекинист для Салтыкова </t>
  </si>
  <si>
    <t>1 622,50</t>
  </si>
  <si>
    <t xml:space="preserve">Эрубицин д/отд.СКЛ ФГБУ "НМИЦ ДГОИ им.Д.Рогачева" </t>
  </si>
  <si>
    <t>35 519,00</t>
  </si>
  <si>
    <t>46 500,00</t>
  </si>
  <si>
    <t xml:space="preserve">НеоЦитотект д/отд.ФГБУ "НМИЦ ДГОИ им.Дмитрия Рогачева" </t>
  </si>
  <si>
    <t>118 000,00</t>
  </si>
  <si>
    <t>395 512,00</t>
  </si>
  <si>
    <t xml:space="preserve">Оплата за медицинские препараты Кукушкина </t>
  </si>
  <si>
    <t>1 713 936,38</t>
  </si>
  <si>
    <t>8 967,10</t>
  </si>
  <si>
    <t>Оплата командировочных расходов на поездку за донорскими клетками</t>
  </si>
  <si>
    <t>340 000,00</t>
  </si>
  <si>
    <t>15 900,00</t>
  </si>
  <si>
    <t>Отсасыватель для Мушкетовой п</t>
  </si>
  <si>
    <t>5 800,00</t>
  </si>
  <si>
    <t xml:space="preserve">Оплата за мед. расходные материалы для Залиханова </t>
  </si>
  <si>
    <t>72 808,00</t>
  </si>
  <si>
    <t xml:space="preserve">Оплата за медицинские препараты для Карпунькиной </t>
  </si>
  <si>
    <t>1 400,00</t>
  </si>
  <si>
    <t>Оплата за медицинские препараты для Русина</t>
  </si>
  <si>
    <t>4 250,00</t>
  </si>
  <si>
    <t xml:space="preserve">Оплата за медицинские препараты для Гуденко </t>
  </si>
  <si>
    <t>12 316,37</t>
  </si>
  <si>
    <t>Пролиа д/ФГБУ "НМИЦ ДГОИ им.Д.Рогачева"</t>
  </si>
  <si>
    <t>2 062,50</t>
  </si>
  <si>
    <t xml:space="preserve">Этопозид д/отд.СКЛ ФГБУ "НМИЦ ДГОИ им.Д.Рогачева" </t>
  </si>
  <si>
    <t>360 000,00</t>
  </si>
  <si>
    <t>19 988,00</t>
  </si>
  <si>
    <t>Оплата за реагенты д/нужд ФГБУ "НМИЦ ДГОИ им.Д.Рогачева"</t>
  </si>
  <si>
    <t>10 656,75</t>
  </si>
  <si>
    <t>Оплата за расх.медиц.материалы для Мушкетовой</t>
  </si>
  <si>
    <t>17 131,40</t>
  </si>
  <si>
    <t>Оплата за расх.мед.материалы для Русина</t>
  </si>
  <si>
    <t>189 000,00</t>
  </si>
  <si>
    <t>866 237,02</t>
  </si>
  <si>
    <t>322 755,84</t>
  </si>
  <si>
    <t>Блинцито д/отд.СКЛ ФГБУ НМИЦ ДГОИ</t>
  </si>
  <si>
    <t>42 840,00</t>
  </si>
  <si>
    <t>Оплата за HLA-типирование родителей для Коломиец В</t>
  </si>
  <si>
    <t>212 083,80</t>
  </si>
  <si>
    <t xml:space="preserve">Оплата за лечение Годовиковой К. в ГУ "РНПЦ детской онкологии, гематологии и иммунологии" </t>
  </si>
  <si>
    <t>45 883,20</t>
  </si>
  <si>
    <t>402 124,80</t>
  </si>
  <si>
    <t>Благотворительная социальная помощь семье Ауходеевой А.</t>
  </si>
  <si>
    <t>157 775,86</t>
  </si>
  <si>
    <t>Оплата за светильники для пансионтата Измалково</t>
  </si>
  <si>
    <t>3 211,00</t>
  </si>
  <si>
    <t>Предварительный платеж за электроэнергию 40% пансионат Измалково</t>
  </si>
  <si>
    <t>2 409,00</t>
  </si>
  <si>
    <t>Предварительный платеж за электроэнергию 30% пансионат Измалково</t>
  </si>
  <si>
    <t>234 000,00</t>
  </si>
  <si>
    <t xml:space="preserve">Ленвима для Хамидова </t>
  </si>
  <si>
    <t>71 157,88</t>
  </si>
  <si>
    <t xml:space="preserve">Револейд для Дородова </t>
  </si>
  <si>
    <t>91 171,33</t>
  </si>
  <si>
    <t xml:space="preserve">Оплата за мед/препараты для Туманян </t>
  </si>
  <si>
    <t>40 713,60</t>
  </si>
  <si>
    <t xml:space="preserve">Револейд для Яковенко </t>
  </si>
  <si>
    <t>Оплата  за мед/препараты для Буракова</t>
  </si>
  <si>
    <t>213 473,64</t>
  </si>
  <si>
    <t xml:space="preserve">Револейд для Мазурок </t>
  </si>
  <si>
    <t>1 400 000,00</t>
  </si>
  <si>
    <t>Оплата за медицинские реагенты для ФГБУ НМИЦ ДГОИ</t>
  </si>
  <si>
    <t>13 230,00</t>
  </si>
  <si>
    <t xml:space="preserve">Оплата за мед.ррасход.мат-лы. д/отд.онкогем. ФГБУ "НМИЦ ДГОИ им.Д.Рогачева" </t>
  </si>
  <si>
    <t>352 000,00</t>
  </si>
  <si>
    <t xml:space="preserve">Оплата за медицинские препараты для /Ивашина </t>
  </si>
  <si>
    <t>450 370,80</t>
  </si>
  <si>
    <t>64 560,00</t>
  </si>
  <si>
    <t xml:space="preserve">Джадену для Шамсутдинова </t>
  </si>
  <si>
    <t>Джадену для Ивашина</t>
  </si>
  <si>
    <t>1 449 988,55</t>
  </si>
  <si>
    <t xml:space="preserve">Оплата за расх.мат-лы д/ГАУЗ СО "ОДКБ"г.Екатеринбург </t>
  </si>
  <si>
    <t>18 600,00</t>
  </si>
  <si>
    <t xml:space="preserve">Роватинекс д/отд. 1Д ФГБУ "НМИЦ ДГОИ им.Дмитрия Рогачева" </t>
  </si>
  <si>
    <t>62 000,00</t>
  </si>
  <si>
    <t>180 000,00</t>
  </si>
  <si>
    <t>3 900,60</t>
  </si>
  <si>
    <t xml:space="preserve">Оплата за расх.мед.материалы для Попова </t>
  </si>
  <si>
    <t xml:space="preserve">Оплата за расх.мед.материалы для Крюковой </t>
  </si>
  <si>
    <t>4 486,35</t>
  </si>
  <si>
    <t>Оплата за расх.мед.материалы для Баландина</t>
  </si>
  <si>
    <t>3 404,41</t>
  </si>
  <si>
    <t>Оплата за расх.мед.материалы для Нечаевой</t>
  </si>
  <si>
    <t>235 066,44</t>
  </si>
  <si>
    <t>34 997,82</t>
  </si>
  <si>
    <t>161 377,92</t>
  </si>
  <si>
    <t>645 511,68</t>
  </si>
  <si>
    <t>205 042,02</t>
  </si>
  <si>
    <t>15 940,00</t>
  </si>
  <si>
    <t>Оплата диагностики пациентов в рамках научного договора за май  "ОДКБ" г. Оренбург,  "ОКБ №1" г. Тюмень, "РДКБ МЗ УР" г. Ижевск</t>
  </si>
  <si>
    <t>19 680,00</t>
  </si>
  <si>
    <t>53 920,00</t>
  </si>
  <si>
    <t>129 710,00</t>
  </si>
  <si>
    <t>135 200,00</t>
  </si>
  <si>
    <t>Оплата  за криоконсервацию для Яковлева</t>
  </si>
  <si>
    <t>74 400,00</t>
  </si>
  <si>
    <t xml:space="preserve">Оплата диагностики пациентов  ГБУЗ Морозовская ДГКБ </t>
  </si>
  <si>
    <t>62 250,00</t>
  </si>
  <si>
    <t>Оплата диагностических исследований для четырех пациентов  ФГБУ "НМИЦ им.Д.Рогачева"</t>
  </si>
  <si>
    <t>Благотворительная социальная помощь семье Дорохова Д.</t>
  </si>
  <si>
    <t>Оплата  за услуги по водоотведению пансионата Измалково</t>
  </si>
  <si>
    <t>14 903 868,70</t>
  </si>
  <si>
    <t>Оплата за комплекс работ по строительству пансионата Измалково (подготовка под фундаментальные плиты, земляные работы, шпунтовые ограждения, входые группы и др)</t>
  </si>
  <si>
    <t>275 488,00</t>
  </si>
  <si>
    <t>Оплата за растения для территории пансионата Измалково (клен, лилейник,яблони, дерен,дуб и др)</t>
  </si>
  <si>
    <t>620 712,20</t>
  </si>
  <si>
    <t>Оплата за растения для территории пансионата Измалково (клен,яблони,дуб)</t>
  </si>
  <si>
    <t>315 750,00</t>
  </si>
  <si>
    <t>Аванс 40% за растения для территории пансионата Измалково (клен, лилейник,яблони, дерен,дуб и др)</t>
  </si>
  <si>
    <t>6 058,80</t>
  </si>
  <si>
    <t>40 610,52</t>
  </si>
  <si>
    <t>41 000,00</t>
  </si>
  <si>
    <t xml:space="preserve">Оплата за мед.транспортировку Военкова </t>
  </si>
  <si>
    <t>Оплата за мед.транспортировку Военкова</t>
  </si>
  <si>
    <t>20 500,00</t>
  </si>
  <si>
    <t>1 944 885,00</t>
  </si>
  <si>
    <t>Питание родителей пациентов ФГБУ НМИЦ ДГОИ за июнь</t>
  </si>
  <si>
    <t>24 400,00</t>
  </si>
  <si>
    <t>Оплата командировочных расходов за  на поездку за донорскими клетками</t>
  </si>
  <si>
    <t xml:space="preserve">Нексавар для Исмагилова </t>
  </si>
  <si>
    <t>33 500,00</t>
  </si>
  <si>
    <t xml:space="preserve">Рапамун для Гунашовой </t>
  </si>
  <si>
    <t>29 337,00</t>
  </si>
  <si>
    <t xml:space="preserve">Микафуцид д/отд.СКЛ ФГБУ НМИЦ ДГОИ </t>
  </si>
  <si>
    <t>59 565,00</t>
  </si>
  <si>
    <t>31 432,50</t>
  </si>
  <si>
    <t>58 674,00</t>
  </si>
  <si>
    <t>76 549,00</t>
  </si>
  <si>
    <t xml:space="preserve">Оплата за мед/препараты (Авегра) д/днев.стац.ФГАУ НМИЦ нейрохир.им.Бурденко </t>
  </si>
  <si>
    <t>1 660,00</t>
  </si>
  <si>
    <t>48 000,04</t>
  </si>
  <si>
    <t xml:space="preserve">Инфира д/ФГБУ "НМИЦ ДГОИ им.Д.Рогачева" </t>
  </si>
  <si>
    <t>105 063,40</t>
  </si>
  <si>
    <t xml:space="preserve">Ритуальные услуги для Ондар </t>
  </si>
  <si>
    <t>93 120,00</t>
  </si>
  <si>
    <t xml:space="preserve">Ритуальные услуги для Сучковой </t>
  </si>
  <si>
    <t>33 842,10</t>
  </si>
  <si>
    <t xml:space="preserve">Оплата за специальное питание для Гуденко </t>
  </si>
  <si>
    <t>248 000,00</t>
  </si>
  <si>
    <t xml:space="preserve">Неоцитотект д/отд.ФГБУ "НМИЦ ДГОИ им.Дмитрия Рогачева" </t>
  </si>
  <si>
    <t>18 594,89</t>
  </si>
  <si>
    <t>Оплата за расх.мед.материалы для Ахметжанова</t>
  </si>
  <si>
    <t xml:space="preserve">Абраксан д/отд.СКЛ ФГБУ НМИЦ ДГОИ им.Д.Рогачева </t>
  </si>
  <si>
    <t>79 054,69</t>
  </si>
  <si>
    <t>54 000,00</t>
  </si>
  <si>
    <t>218 410,96</t>
  </si>
  <si>
    <t>206 223,86</t>
  </si>
  <si>
    <t>205 535,00</t>
  </si>
  <si>
    <t xml:space="preserve">Оплата за мед/расход д/отд.иммун.ФГБУ "НМИЦ ДГОИ им.Д.Рогачёва" </t>
  </si>
  <si>
    <t>3 705,41</t>
  </si>
  <si>
    <t>Бусерелин д/отд.СКЛ ФГБУ НМИЦ ДГОИ</t>
  </si>
  <si>
    <t>204 813,40</t>
  </si>
  <si>
    <t>Элизария д/отд.СКЛ ФГБУ НМИЦ ДГОИ</t>
  </si>
  <si>
    <t>1 129 645,44</t>
  </si>
  <si>
    <t>1 613 779,20</t>
  </si>
  <si>
    <t>338 725,00</t>
  </si>
  <si>
    <t>Оплата лучевой терапии для Алиева С. в ФГАУ НМИЦ нейрохир.им.Бурденко</t>
  </si>
  <si>
    <t>Оплата лучевой терапии для Терентьевой Е. в ФГАУ НМИЦ нейрохир.им.Бурденко</t>
  </si>
  <si>
    <t>330 650,00</t>
  </si>
  <si>
    <t>Оплата лучевой терапии для Гизатуллина Р. в ФГАУ НМИЦ нейрохир.им.Бурденко</t>
  </si>
  <si>
    <t>55 200,00</t>
  </si>
  <si>
    <t xml:space="preserve">Оплата за мед/преп д/Коновалова </t>
  </si>
  <si>
    <t>180 324,90</t>
  </si>
  <si>
    <t>Предоплата 70% за мебель для пансионата Измалково</t>
  </si>
  <si>
    <t>40 555,00</t>
  </si>
  <si>
    <t>Оплата  за товары для творчества (гипсовые фигурки) для программы ""Возвращение в детство" волонтерского проекта</t>
  </si>
  <si>
    <t>398 764,80</t>
  </si>
  <si>
    <t xml:space="preserve">Предоплата 30% за медицинские материалы (клапаны, резервуары, катетеры) для нужд ФГАУ НМИЦ нейрохирургии им. Бурденко </t>
  </si>
  <si>
    <t>1 199 016,00</t>
  </si>
  <si>
    <t>Предоплата 30%за медицинские материалы (шунтирующие системы) для нужд ФГАУ НМИЦ нейрохирургии им. Бурденко</t>
  </si>
  <si>
    <t>990 000,00</t>
  </si>
  <si>
    <t>860 000,00</t>
  </si>
  <si>
    <t>600 300,00</t>
  </si>
  <si>
    <t>Оплата за мед/расход/мат-лы. д/нужд ФГБУ НМИЦ ДГОИ им.Рогачёва</t>
  </si>
  <si>
    <t>43 200,00</t>
  </si>
  <si>
    <t>Оплата за реактивы д/нужд ФГБУ "НМИЦ ДГОИ им.Дмитрия Рогачева"</t>
  </si>
  <si>
    <t>450 000,00</t>
  </si>
  <si>
    <t xml:space="preserve">Оплата за мед/расход для Афанасьевой </t>
  </si>
  <si>
    <t>53 620,00</t>
  </si>
  <si>
    <t xml:space="preserve">Оплата за реагенты д/ФГБУ "НМИЦ ДГОИ имени Дмитрия Рогачева" </t>
  </si>
  <si>
    <t>588 039,50</t>
  </si>
  <si>
    <t xml:space="preserve">Оплата реагенты и расх мат-лы для лаби ФГБУ НМИЦ ДГОИ </t>
  </si>
  <si>
    <t>363 000,00</t>
  </si>
  <si>
    <t xml:space="preserve"> Кабометикс д/отд.СКЛ ФГБУ "НМИЦ ДГОИ им.Д.Рогачева" </t>
  </si>
  <si>
    <t>Адцетрис д/отд.ФГБУ "НМИЦ ДГОИ им.Дмитрия Рогачева"</t>
  </si>
  <si>
    <t>182 807,74</t>
  </si>
  <si>
    <t>1 452 401,28</t>
  </si>
  <si>
    <t>239 215,40</t>
  </si>
  <si>
    <t>46 600,00</t>
  </si>
  <si>
    <t xml:space="preserve">Оплата диагностических исследований для пациентов  ГБУЗ МООД г.Балашиха </t>
  </si>
  <si>
    <t>120 000,00</t>
  </si>
  <si>
    <t>Оплата за обучение врачей КГБУЗ КККЦОМД на симуляционном курсе "Респираторная поддержка в интенсивной терапии у детей"</t>
  </si>
  <si>
    <t>33 600,00</t>
  </si>
  <si>
    <t>107 182,38</t>
  </si>
  <si>
    <t>Оплата за гелий и шары для программы "Возвращение в детство" волонтерского проекта</t>
  </si>
  <si>
    <t>229 240,00</t>
  </si>
  <si>
    <t xml:space="preserve">Атрианс д/отд.СКЛ ФГБУ НМИЦ ДГОИ </t>
  </si>
  <si>
    <t>50 400,00</t>
  </si>
  <si>
    <t>67 200,00</t>
  </si>
  <si>
    <t xml:space="preserve">Отсасыватель для Латыпова </t>
  </si>
  <si>
    <t>61 900,00</t>
  </si>
  <si>
    <t xml:space="preserve">Оплата за медицинские препараты для /Заргарян </t>
  </si>
  <si>
    <t>2 160,00</t>
  </si>
  <si>
    <t xml:space="preserve">Оплата за медицинские препараты для /Латыпова </t>
  </si>
  <si>
    <t xml:space="preserve">Оплата за медицинские препараты для /Иванова </t>
  </si>
  <si>
    <t>77 200,00</t>
  </si>
  <si>
    <t xml:space="preserve">Оплата за медицинские препараты для /Коновалова </t>
  </si>
  <si>
    <t>8 088,50</t>
  </si>
  <si>
    <t>67 493,80</t>
  </si>
  <si>
    <t xml:space="preserve"> Козэнтикс д/ФГБУ "НМИЦ ДГОИ им.Д.Рогачева" </t>
  </si>
  <si>
    <t>13 374,90</t>
  </si>
  <si>
    <t>Оплата за специальное питание для Ахметжанова</t>
  </si>
  <si>
    <t>19 800,00</t>
  </si>
  <si>
    <t>74 782,40</t>
  </si>
  <si>
    <t xml:space="preserve">Нексавар д/отд.СКЛ ФГБУ "НМИЦ ДГОИ им.Д.Рогачева" </t>
  </si>
  <si>
    <t>124 657,50</t>
  </si>
  <si>
    <t xml:space="preserve"> Бортезомиб д/отд.СКЛ ФГБУ "НМИЦ ДГОИ им.Д.Рогачева" </t>
  </si>
  <si>
    <t>114 400,00</t>
  </si>
  <si>
    <t xml:space="preserve">Веро-Флударабин д/отд.СКЛ ФГБУ "НМИЦ ДГОИ им.Д.Рогачева" </t>
  </si>
  <si>
    <t>6 490,00</t>
  </si>
  <si>
    <t xml:space="preserve">Эпирубицин д/отд.СКЛ ФГБУ "НМИЦ ДГОИ им.Д.Рогачева" </t>
  </si>
  <si>
    <t>20 794,55</t>
  </si>
  <si>
    <t>Оплата за расх.медиц.материалы для Латыпова</t>
  </si>
  <si>
    <t>18 579,36</t>
  </si>
  <si>
    <t>Оплата за расх.мед.материалы для Блинова</t>
  </si>
  <si>
    <t xml:space="preserve"> Арфлейда д/отд.СКЛ ФГБУ НМИЦ ДГОИ им.Д.Рогачева </t>
  </si>
  <si>
    <t>11 539,55</t>
  </si>
  <si>
    <t xml:space="preserve">Ломустин д/отд.ТГСК №1 ФГБУ НМИЦ ДГОИ </t>
  </si>
  <si>
    <t>54 945,00</t>
  </si>
  <si>
    <t>Оплата за мед/преп д/отд.иммун.ФГБУ "НМИЦ ДГОИ им.Д.Рогачёва"</t>
  </si>
  <si>
    <t>38 500,00</t>
  </si>
  <si>
    <t>806 889,60</t>
  </si>
  <si>
    <t>Опдиво/Еврой д/отд.СКЛ ФГБУ НМИЦ ДГОИ</t>
  </si>
  <si>
    <t>395 218,84</t>
  </si>
  <si>
    <t>Венклекста д/отд.СКЛ ФГБУ НМИЦ ДГОИ</t>
  </si>
  <si>
    <t>1 346 730,00</t>
  </si>
  <si>
    <t>6 902 002,32</t>
  </si>
  <si>
    <t xml:space="preserve">Оплата за реактивы д/нужд ГБУЗ СО "ОДКБ" </t>
  </si>
  <si>
    <t>6 950 000,00</t>
  </si>
  <si>
    <t>1 833 333,33</t>
  </si>
  <si>
    <t>166 479,54</t>
  </si>
  <si>
    <t>Меронем д/нужд ГБУЗ МО "МООД"</t>
  </si>
  <si>
    <t>91 766,40</t>
  </si>
  <si>
    <t>36 300,00</t>
  </si>
  <si>
    <t>Яквинус д/отд.онкогем.ФГБУ НМИЦ им.Д.Рогачева</t>
  </si>
  <si>
    <t>43 492,50</t>
  </si>
  <si>
    <t>Оплата за специальное питание для Попова</t>
  </si>
  <si>
    <t xml:space="preserve">Оплата  за Вотриент для Южакова </t>
  </si>
  <si>
    <t>134 904,00</t>
  </si>
  <si>
    <t xml:space="preserve">Атрианс д/отд.онкогем.ФГБУ НМИЦ ДГОИ </t>
  </si>
  <si>
    <t>149 000,00</t>
  </si>
  <si>
    <t xml:space="preserve">Аласенс д/отд. 1Д ФГБУ "НМИЦ ДГОИ им.Дмитрия Рогачева" </t>
  </si>
  <si>
    <t xml:space="preserve"> Адцетрис д/отд.ФГБУ "НМИЦ ДГОИ им.Дмитрия Рогачева"</t>
  </si>
  <si>
    <t>285 051,03</t>
  </si>
  <si>
    <t>3 597,00</t>
  </si>
  <si>
    <t>Амикацин д/отд.СКЛ ФГБУ НМИЦ ДГОИ им.Д.Рогачева</t>
  </si>
  <si>
    <t>4 367,00</t>
  </si>
  <si>
    <t>272 854,73</t>
  </si>
  <si>
    <t xml:space="preserve">Тафинлар/мекинист д/отд.ТГСК 2 ФГБУ "НМИЦ им.Д.Рогачева" </t>
  </si>
  <si>
    <t>205 042,03</t>
  </si>
  <si>
    <t>137 649,60</t>
  </si>
  <si>
    <t>74 073 944,00</t>
  </si>
  <si>
    <t>Авансовый платеж за материалы и работы по чистовой отделке корпусов пансионтата Измалково</t>
  </si>
  <si>
    <t>55 000,00</t>
  </si>
  <si>
    <t xml:space="preserve">Оплата  за Доптелет для Хотинского </t>
  </si>
  <si>
    <t>4 400,00</t>
  </si>
  <si>
    <t xml:space="preserve">Оплата за медицинские препараты для /Русина </t>
  </si>
  <si>
    <t>72 850,00</t>
  </si>
  <si>
    <t xml:space="preserve">Натрия гид. д/отд. 1Д ФГБУ "НМИЦ ДГОИ им.Дмитрия Рогачева" </t>
  </si>
  <si>
    <t>3 440,80</t>
  </si>
  <si>
    <t xml:space="preserve">Оплата за расх.мед.материалы для Логвинова </t>
  </si>
  <si>
    <t>Благотворительная социальная помощь семье Коновалова Д.</t>
  </si>
  <si>
    <t>465 611,21</t>
  </si>
  <si>
    <t>555 383,29</t>
  </si>
  <si>
    <t>2 458 172,22</t>
  </si>
  <si>
    <t>488 010,13</t>
  </si>
  <si>
    <t>217 368 130,81</t>
  </si>
  <si>
    <t>Итого за июль 2025</t>
  </si>
  <si>
    <t>Оплата  за транспортные услуги  на мероприятие  "День памяти"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</si>
</sst>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dd\.mm\.yyyy;@"/>
    <numFmt numFmtId="165" formatCode="#,##0.00\ _₽"/>
    <numFmt numFmtId="166" formatCode="dd/mm/yy;@"/>
  </numFmts>
  <fonts count="27">
    <font>
      <sz val="11"/>
      <color theme="1"/>
      <name val="Calibri"/>
      <charset val="204"/>
      <scheme val="minor"/>
    </font>
    <font>
      <sz val="8"/>
      <name val="Arial"/>
      <charset val="134"/>
    </font>
    <font>
      <sz val="11"/>
      <name val="Calibri"/>
      <charset val="204"/>
      <scheme val="minor"/>
    </font>
    <font>
      <sz val="11"/>
      <name val="Calibri"/>
      <charset val="134"/>
      <scheme val="minor"/>
    </font>
    <font>
      <sz val="11"/>
      <name val="Arial"/>
      <charset val="134"/>
    </font>
    <font>
      <b/>
      <sz val="8"/>
      <name val="Arial"/>
      <charset val="204"/>
    </font>
    <font>
      <b/>
      <i/>
      <sz val="8"/>
      <name val="Arial"/>
      <charset val="134"/>
    </font>
    <font>
      <b/>
      <sz val="11"/>
      <name val="Calibri"/>
      <charset val="204"/>
      <scheme val="minor"/>
    </font>
    <font>
      <sz val="8"/>
      <color indexed="8"/>
      <name val="Arial"/>
      <charset val="134"/>
    </font>
    <font>
      <b/>
      <i/>
      <sz val="8"/>
      <color rgb="FF002060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b/>
      <i/>
      <sz val="8"/>
      <color rgb="FF002060"/>
      <name val="Arial"/>
      <charset val="204"/>
    </font>
    <font>
      <sz val="9"/>
      <color theme="1"/>
      <name val="Arial"/>
      <charset val="204"/>
    </font>
    <font>
      <b/>
      <i/>
      <sz val="8"/>
      <name val="Arial"/>
      <charset val="204"/>
    </font>
    <font>
      <sz val="8"/>
      <name val="Trebuchet MS"/>
      <charset val="204"/>
    </font>
    <font>
      <u/>
      <sz val="11"/>
      <name val="Calibri"/>
      <charset val="204"/>
      <scheme val="minor"/>
    </font>
    <font>
      <u/>
      <sz val="8"/>
      <name val="Arial"/>
      <charset val="134"/>
    </font>
    <font>
      <u/>
      <sz val="11"/>
      <color theme="10"/>
      <name val="Calibri"/>
      <charset val="204"/>
      <scheme val="minor"/>
    </font>
    <font>
      <u/>
      <sz val="8"/>
      <color theme="10"/>
      <name val="Arial"/>
      <charset val="134"/>
    </font>
    <font>
      <sz val="11"/>
      <color theme="1"/>
      <name val="Calibri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">
    <xf numFmtId="0" fontId="0" fillId="0" borderId="0"/>
    <xf numFmtId="44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/>
    </xf>
    <xf numFmtId="0" fontId="1" fillId="0" borderId="0"/>
    <xf numFmtId="0" fontId="19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3" applyFont="1" applyFill="1"/>
    <xf numFmtId="0" fontId="1" fillId="2" borderId="0" xfId="3" applyFont="1" applyFill="1"/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0" fillId="2" borderId="0" xfId="0" applyFill="1"/>
    <xf numFmtId="0" fontId="3" fillId="0" borderId="0" xfId="0" applyFont="1" applyFill="1"/>
    <xf numFmtId="0" fontId="0" fillId="0" borderId="0" xfId="0" applyFill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2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1" fillId="0" borderId="0" xfId="0" applyFont="1" applyFill="1"/>
    <xf numFmtId="164" fontId="1" fillId="0" borderId="1" xfId="6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/>
    <xf numFmtId="164" fontId="5" fillId="0" borderId="2" xfId="7" applyNumberFormat="1" applyFont="1" applyFill="1" applyBorder="1" applyAlignment="1">
      <alignment horizontal="left" vertical="top"/>
    </xf>
    <xf numFmtId="165" fontId="5" fillId="0" borderId="2" xfId="7" applyNumberFormat="1" applyFont="1" applyFill="1" applyBorder="1" applyAlignment="1">
      <alignment horizontal="left" vertical="top"/>
    </xf>
    <xf numFmtId="4" fontId="5" fillId="0" borderId="3" xfId="7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right" vertical="top"/>
    </xf>
    <xf numFmtId="4" fontId="5" fillId="0" borderId="0" xfId="7" applyNumberFormat="1" applyFont="1" applyFill="1" applyAlignment="1">
      <alignment horizontal="left" vertical="top"/>
    </xf>
    <xf numFmtId="14" fontId="1" fillId="0" borderId="4" xfId="3" applyNumberFormat="1" applyFont="1" applyFill="1" applyBorder="1" applyAlignment="1">
      <alignment horizontal="left" vertical="top" wrapText="1"/>
    </xf>
    <xf numFmtId="165" fontId="1" fillId="0" borderId="4" xfId="3" applyNumberFormat="1" applyFont="1" applyFill="1" applyBorder="1" applyAlignment="1">
      <alignment horizontal="right" vertical="top" wrapText="1"/>
    </xf>
    <xf numFmtId="0" fontId="1" fillId="0" borderId="5" xfId="3" applyFont="1" applyFill="1" applyBorder="1" applyAlignment="1">
      <alignment vertical="top" wrapText="1"/>
    </xf>
    <xf numFmtId="0" fontId="1" fillId="0" borderId="1" xfId="3" applyFont="1" applyFill="1" applyBorder="1"/>
    <xf numFmtId="14" fontId="1" fillId="2" borderId="4" xfId="3" applyNumberFormat="1" applyFont="1" applyFill="1" applyBorder="1" applyAlignment="1">
      <alignment horizontal="left" vertical="top" wrapText="1"/>
    </xf>
    <xf numFmtId="165" fontId="1" fillId="2" borderId="4" xfId="3" applyNumberFormat="1" applyFont="1" applyFill="1" applyBorder="1" applyAlignment="1">
      <alignment horizontal="right" vertical="top" wrapText="1"/>
    </xf>
    <xf numFmtId="0" fontId="1" fillId="2" borderId="5" xfId="3" applyFont="1" applyFill="1" applyBorder="1" applyAlignment="1">
      <alignment vertical="top" wrapText="1"/>
    </xf>
    <xf numFmtId="0" fontId="1" fillId="2" borderId="1" xfId="3" applyFont="1" applyFill="1" applyBorder="1"/>
    <xf numFmtId="0" fontId="7" fillId="0" borderId="1" xfId="0" applyFont="1" applyFill="1" applyBorder="1"/>
    <xf numFmtId="165" fontId="6" fillId="0" borderId="1" xfId="0" applyNumberFormat="1" applyFont="1" applyFill="1" applyBorder="1"/>
    <xf numFmtId="166" fontId="1" fillId="3" borderId="1" xfId="6" applyNumberFormat="1" applyFont="1" applyFill="1" applyBorder="1" applyAlignment="1">
      <alignment horizontal="left" vertical="top" wrapText="1"/>
    </xf>
    <xf numFmtId="165" fontId="1" fillId="3" borderId="1" xfId="6" applyNumberFormat="1" applyFont="1" applyFill="1" applyBorder="1" applyAlignment="1">
      <alignment horizontal="right" vertical="top" wrapText="1"/>
    </xf>
    <xf numFmtId="0" fontId="1" fillId="3" borderId="6" xfId="6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166" fontId="1" fillId="2" borderId="1" xfId="6" applyNumberFormat="1" applyFont="1" applyFill="1" applyBorder="1" applyAlignment="1">
      <alignment horizontal="left" vertical="top" wrapText="1"/>
    </xf>
    <xf numFmtId="165" fontId="1" fillId="2" borderId="1" xfId="6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wrapText="1"/>
    </xf>
    <xf numFmtId="166" fontId="1" fillId="3" borderId="1" xfId="6" applyNumberFormat="1" applyFont="1" applyFill="1" applyBorder="1" applyAlignment="1">
      <alignment horizontal="left" vertical="top"/>
    </xf>
    <xf numFmtId="165" fontId="6" fillId="3" borderId="1" xfId="0" applyNumberFormat="1" applyFont="1" applyFill="1" applyBorder="1" applyAlignment="1">
      <alignment horizontal="right" vertical="top"/>
    </xf>
    <xf numFmtId="4" fontId="6" fillId="4" borderId="6" xfId="0" applyNumberFormat="1" applyFont="1" applyFill="1" applyBorder="1" applyAlignment="1">
      <alignment vertical="top"/>
    </xf>
    <xf numFmtId="0" fontId="2" fillId="3" borderId="1" xfId="0" applyFont="1" applyFill="1" applyBorder="1"/>
    <xf numFmtId="166" fontId="1" fillId="0" borderId="1" xfId="6" applyNumberFormat="1" applyFont="1" applyBorder="1" applyAlignment="1">
      <alignment horizontal="left" vertical="top"/>
    </xf>
    <xf numFmtId="165" fontId="1" fillId="0" borderId="1" xfId="6" applyNumberFormat="1" applyFont="1" applyBorder="1" applyAlignment="1">
      <alignment horizontal="right" vertical="top"/>
    </xf>
    <xf numFmtId="0" fontId="1" fillId="0" borderId="6" xfId="6" applyFont="1" applyBorder="1" applyAlignment="1">
      <alignment horizontal="left" vertical="top"/>
    </xf>
    <xf numFmtId="0" fontId="1" fillId="0" borderId="6" xfId="6" applyFont="1" applyBorder="1" applyAlignment="1">
      <alignment horizontal="left" vertical="top" wrapText="1"/>
    </xf>
    <xf numFmtId="166" fontId="1" fillId="2" borderId="1" xfId="6" applyNumberFormat="1" applyFont="1" applyFill="1" applyBorder="1" applyAlignment="1">
      <alignment horizontal="left" vertical="top"/>
    </xf>
    <xf numFmtId="165" fontId="1" fillId="2" borderId="1" xfId="6" applyNumberFormat="1" applyFont="1" applyFill="1" applyBorder="1" applyAlignment="1">
      <alignment horizontal="right" vertical="top"/>
    </xf>
    <xf numFmtId="0" fontId="1" fillId="2" borderId="6" xfId="6" applyFont="1" applyFill="1" applyBorder="1" applyAlignment="1">
      <alignment horizontal="left" vertical="top"/>
    </xf>
    <xf numFmtId="0" fontId="0" fillId="2" borderId="1" xfId="0" applyFill="1" applyBorder="1"/>
    <xf numFmtId="166" fontId="8" fillId="0" borderId="1" xfId="6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right" vertical="top"/>
    </xf>
    <xf numFmtId="4" fontId="9" fillId="4" borderId="6" xfId="0" applyNumberFormat="1" applyFont="1" applyFill="1" applyBorder="1" applyAlignment="1">
      <alignment vertical="top"/>
    </xf>
    <xf numFmtId="14" fontId="10" fillId="0" borderId="1" xfId="0" applyNumberFormat="1" applyFont="1" applyBorder="1" applyAlignment="1">
      <alignment vertical="top" wrapText="1"/>
    </xf>
    <xf numFmtId="165" fontId="11" fillId="3" borderId="1" xfId="1" applyNumberFormat="1" applyFont="1" applyFill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165" fontId="10" fillId="0" borderId="1" xfId="1" applyNumberFormat="1" applyFont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horizontal="right" vertical="top" wrapText="1"/>
    </xf>
    <xf numFmtId="0" fontId="11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14" fontId="10" fillId="0" borderId="1" xfId="0" applyNumberFormat="1" applyFont="1" applyFill="1" applyBorder="1" applyAlignment="1">
      <alignment vertical="top" wrapText="1"/>
    </xf>
    <xf numFmtId="165" fontId="10" fillId="0" borderId="1" xfId="1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1" fillId="0" borderId="6" xfId="3" applyFont="1" applyFill="1" applyBorder="1" applyAlignment="1">
      <alignment vertical="top" wrapText="1"/>
    </xf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14" fontId="10" fillId="0" borderId="9" xfId="0" applyNumberFormat="1" applyFont="1" applyBorder="1" applyAlignment="1">
      <alignment vertical="top" wrapText="1"/>
    </xf>
    <xf numFmtId="165" fontId="10" fillId="0" borderId="9" xfId="1" applyNumberFormat="1" applyFont="1" applyBorder="1" applyAlignment="1">
      <alignment horizontal="right" vertical="top" wrapText="1"/>
    </xf>
    <xf numFmtId="0" fontId="10" fillId="0" borderId="10" xfId="0" applyFont="1" applyBorder="1" applyAlignment="1">
      <alignment vertical="top" wrapText="1"/>
    </xf>
    <xf numFmtId="165" fontId="10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14" fontId="10" fillId="0" borderId="11" xfId="0" applyNumberFormat="1" applyFont="1" applyBorder="1" applyAlignment="1">
      <alignment vertical="top" wrapText="1"/>
    </xf>
    <xf numFmtId="165" fontId="10" fillId="0" borderId="11" xfId="1" applyNumberFormat="1" applyFont="1" applyBorder="1" applyAlignment="1">
      <alignment horizontal="right" vertical="top" wrapText="1"/>
    </xf>
    <xf numFmtId="0" fontId="10" fillId="0" borderId="12" xfId="0" applyFont="1" applyBorder="1" applyAlignment="1">
      <alignment vertical="top"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2" fontId="10" fillId="0" borderId="1" xfId="0" applyNumberFormat="1" applyFont="1" applyBorder="1" applyAlignment="1">
      <alignment horizontal="right" vertical="top" wrapText="1"/>
    </xf>
    <xf numFmtId="0" fontId="1" fillId="3" borderId="12" xfId="6" applyFont="1" applyFill="1" applyBorder="1" applyAlignment="1">
      <alignment horizontal="left" vertical="top" wrapText="1"/>
    </xf>
    <xf numFmtId="14" fontId="10" fillId="3" borderId="1" xfId="0" applyNumberFormat="1" applyFont="1" applyFill="1" applyBorder="1" applyAlignment="1">
      <alignment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0" fontId="10" fillId="3" borderId="6" xfId="0" applyFon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3" borderId="15" xfId="0" applyFill="1" applyBorder="1" applyAlignment="1">
      <alignment wrapText="1"/>
    </xf>
    <xf numFmtId="14" fontId="11" fillId="0" borderId="1" xfId="0" applyNumberFormat="1" applyFont="1" applyBorder="1" applyAlignment="1">
      <alignment vertical="top" wrapText="1"/>
    </xf>
    <xf numFmtId="165" fontId="11" fillId="0" borderId="1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14" fontId="10" fillId="2" borderId="1" xfId="0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wrapText="1"/>
    </xf>
    <xf numFmtId="165" fontId="12" fillId="0" borderId="1" xfId="6" applyNumberFormat="1" applyFont="1" applyFill="1" applyBorder="1" applyAlignment="1">
      <alignment horizontal="right" vertical="top"/>
    </xf>
    <xf numFmtId="14" fontId="10" fillId="0" borderId="18" xfId="0" applyNumberFormat="1" applyFont="1" applyFill="1" applyBorder="1" applyAlignment="1">
      <alignment vertical="top"/>
    </xf>
    <xf numFmtId="2" fontId="10" fillId="0" borderId="18" xfId="0" applyNumberFormat="1" applyFont="1" applyFill="1" applyBorder="1" applyAlignment="1">
      <alignment horizontal="right" vertical="top"/>
    </xf>
    <xf numFmtId="0" fontId="10" fillId="0" borderId="18" xfId="0" applyFont="1" applyFill="1" applyBorder="1" applyAlignment="1">
      <alignment vertical="top"/>
    </xf>
    <xf numFmtId="4" fontId="10" fillId="0" borderId="18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14" fontId="11" fillId="0" borderId="18" xfId="0" applyNumberFormat="1" applyFont="1" applyFill="1" applyBorder="1" applyAlignment="1">
      <alignment vertical="top"/>
    </xf>
    <xf numFmtId="4" fontId="11" fillId="0" borderId="18" xfId="0" applyNumberFormat="1" applyFont="1" applyFill="1" applyBorder="1" applyAlignment="1">
      <alignment horizontal="right" vertical="top"/>
    </xf>
    <xf numFmtId="0" fontId="11" fillId="0" borderId="18" xfId="0" applyFont="1" applyFill="1" applyBorder="1" applyAlignment="1">
      <alignment vertical="top"/>
    </xf>
    <xf numFmtId="0" fontId="10" fillId="0" borderId="18" xfId="0" applyFont="1" applyFill="1" applyBorder="1" applyAlignment="1"/>
    <xf numFmtId="0" fontId="11" fillId="3" borderId="18" xfId="3" applyFont="1" applyFill="1" applyBorder="1" applyAlignment="1">
      <alignment vertical="top"/>
    </xf>
    <xf numFmtId="0" fontId="10" fillId="0" borderId="18" xfId="0" applyFont="1" applyFill="1" applyBorder="1" applyAlignment="1">
      <alignment vertical="top" wrapText="1"/>
    </xf>
    <xf numFmtId="14" fontId="10" fillId="3" borderId="18" xfId="0" applyNumberFormat="1" applyFont="1" applyFill="1" applyBorder="1" applyAlignment="1">
      <alignment vertical="top"/>
    </xf>
    <xf numFmtId="4" fontId="10" fillId="3" borderId="18" xfId="0" applyNumberFormat="1" applyFont="1" applyFill="1" applyBorder="1" applyAlignment="1">
      <alignment horizontal="right" vertical="top"/>
    </xf>
    <xf numFmtId="0" fontId="10" fillId="3" borderId="18" xfId="0" applyFont="1" applyFill="1" applyBorder="1" applyAlignment="1">
      <alignment vertical="top"/>
    </xf>
    <xf numFmtId="0" fontId="10" fillId="3" borderId="18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" fillId="3" borderId="1" xfId="6" applyFont="1" applyFill="1" applyBorder="1" applyAlignment="1">
      <alignment horizontal="left" vertical="top" wrapText="1"/>
    </xf>
    <xf numFmtId="14" fontId="10" fillId="2" borderId="18" xfId="0" applyNumberFormat="1" applyFont="1" applyFill="1" applyBorder="1" applyAlignment="1">
      <alignment vertical="top"/>
    </xf>
    <xf numFmtId="0" fontId="10" fillId="2" borderId="18" xfId="0" applyFont="1" applyFill="1" applyBorder="1" applyAlignment="1"/>
    <xf numFmtId="0" fontId="2" fillId="2" borderId="1" xfId="0" applyFont="1" applyFill="1" applyBorder="1"/>
    <xf numFmtId="14" fontId="13" fillId="0" borderId="18" xfId="0" applyNumberFormat="1" applyFont="1" applyFill="1" applyBorder="1" applyAlignment="1"/>
    <xf numFmtId="4" fontId="9" fillId="0" borderId="18" xfId="0" applyNumberFormat="1" applyFont="1" applyFill="1" applyBorder="1" applyAlignment="1">
      <alignment vertical="top"/>
    </xf>
    <xf numFmtId="0" fontId="2" fillId="0" borderId="1" xfId="0" applyFont="1" applyFill="1" applyBorder="1"/>
    <xf numFmtId="165" fontId="1" fillId="0" borderId="1" xfId="6" applyNumberFormat="1" applyFont="1" applyFill="1" applyBorder="1" applyAlignment="1">
      <alignment horizontal="right" vertical="top"/>
    </xf>
    <xf numFmtId="0" fontId="1" fillId="0" borderId="6" xfId="6" applyFont="1" applyFill="1" applyBorder="1" applyAlignment="1">
      <alignment horizontal="left" vertical="top"/>
    </xf>
    <xf numFmtId="4" fontId="6" fillId="0" borderId="6" xfId="0" applyNumberFormat="1" applyFont="1" applyFill="1" applyBorder="1" applyAlignment="1">
      <alignment vertical="top"/>
    </xf>
    <xf numFmtId="164" fontId="1" fillId="0" borderId="1" xfId="4" applyNumberFormat="1" applyFont="1" applyFill="1" applyBorder="1" applyAlignment="1">
      <alignment horizontal="left" vertical="top"/>
    </xf>
    <xf numFmtId="165" fontId="1" fillId="0" borderId="1" xfId="4" applyNumberFormat="1" applyFont="1" applyFill="1" applyBorder="1" applyAlignment="1">
      <alignment horizontal="right" vertical="top"/>
    </xf>
    <xf numFmtId="0" fontId="1" fillId="0" borderId="6" xfId="4" applyFont="1" applyFill="1" applyBorder="1" applyAlignment="1">
      <alignment horizontal="left" vertical="top"/>
    </xf>
    <xf numFmtId="0" fontId="1" fillId="0" borderId="6" xfId="5" applyFont="1" applyFill="1" applyBorder="1" applyAlignment="1">
      <alignment horizontal="left" vertical="top"/>
    </xf>
    <xf numFmtId="164" fontId="1" fillId="0" borderId="9" xfId="4" applyNumberFormat="1" applyFont="1" applyFill="1" applyBorder="1" applyAlignment="1">
      <alignment horizontal="left" vertical="top"/>
    </xf>
    <xf numFmtId="165" fontId="1" fillId="0" borderId="9" xfId="4" applyNumberFormat="1" applyFont="1" applyFill="1" applyBorder="1" applyAlignment="1">
      <alignment horizontal="right" vertical="top"/>
    </xf>
    <xf numFmtId="0" fontId="1" fillId="0" borderId="10" xfId="4" applyFont="1" applyFill="1" applyBorder="1" applyAlignment="1">
      <alignment horizontal="left" vertical="top"/>
    </xf>
    <xf numFmtId="164" fontId="1" fillId="0" borderId="19" xfId="4" applyNumberFormat="1" applyFont="1" applyFill="1" applyBorder="1" applyAlignment="1">
      <alignment horizontal="left" vertical="top"/>
    </xf>
    <xf numFmtId="165" fontId="1" fillId="0" borderId="20" xfId="4" applyNumberFormat="1" applyFont="1" applyFill="1" applyBorder="1" applyAlignment="1">
      <alignment horizontal="right" vertical="top"/>
    </xf>
    <xf numFmtId="164" fontId="1" fillId="0" borderId="11" xfId="4" applyNumberFormat="1" applyFont="1" applyFill="1" applyBorder="1" applyAlignment="1">
      <alignment horizontal="left" vertical="top"/>
    </xf>
    <xf numFmtId="0" fontId="1" fillId="0" borderId="21" xfId="4" applyFont="1" applyFill="1" applyBorder="1" applyAlignment="1">
      <alignment horizontal="left" vertical="top"/>
    </xf>
    <xf numFmtId="0" fontId="4" fillId="0" borderId="15" xfId="0" applyFont="1" applyFill="1" applyBorder="1"/>
    <xf numFmtId="164" fontId="1" fillId="0" borderId="20" xfId="4" applyNumberFormat="1" applyFont="1" applyFill="1" applyBorder="1" applyAlignment="1">
      <alignment horizontal="left" vertical="top"/>
    </xf>
    <xf numFmtId="165" fontId="1" fillId="0" borderId="11" xfId="4" applyNumberFormat="1" applyFont="1" applyFill="1" applyBorder="1" applyAlignment="1">
      <alignment horizontal="right" vertical="top"/>
    </xf>
    <xf numFmtId="0" fontId="1" fillId="0" borderId="12" xfId="4" applyFont="1" applyFill="1" applyBorder="1" applyAlignment="1">
      <alignment horizontal="left" vertical="top"/>
    </xf>
    <xf numFmtId="164" fontId="1" fillId="0" borderId="22" xfId="4" applyNumberFormat="1" applyFont="1" applyFill="1" applyBorder="1" applyAlignment="1">
      <alignment horizontal="left" vertical="top"/>
    </xf>
    <xf numFmtId="165" fontId="1" fillId="0" borderId="22" xfId="4" applyNumberFormat="1" applyFont="1" applyFill="1" applyBorder="1" applyAlignment="1">
      <alignment horizontal="right" vertical="top"/>
    </xf>
    <xf numFmtId="0" fontId="1" fillId="0" borderId="23" xfId="4" applyFont="1" applyFill="1" applyBorder="1" applyAlignment="1">
      <alignment horizontal="left" vertical="top"/>
    </xf>
    <xf numFmtId="164" fontId="1" fillId="0" borderId="23" xfId="4" applyNumberFormat="1" applyFont="1" applyFill="1" applyBorder="1" applyAlignment="1">
      <alignment horizontal="left" vertical="top"/>
    </xf>
    <xf numFmtId="164" fontId="1" fillId="0" borderId="24" xfId="4" applyNumberFormat="1" applyFont="1" applyFill="1" applyBorder="1" applyAlignment="1">
      <alignment horizontal="left" vertical="top"/>
    </xf>
    <xf numFmtId="165" fontId="1" fillId="0" borderId="24" xfId="4" applyNumberFormat="1" applyFont="1" applyFill="1" applyBorder="1" applyAlignment="1">
      <alignment horizontal="right" vertical="top"/>
    </xf>
    <xf numFmtId="0" fontId="1" fillId="0" borderId="25" xfId="4" applyFont="1" applyFill="1" applyBorder="1" applyAlignment="1">
      <alignment horizontal="left" vertical="top"/>
    </xf>
    <xf numFmtId="164" fontId="5" fillId="0" borderId="1" xfId="6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/>
    <xf numFmtId="164" fontId="1" fillId="0" borderId="1" xfId="5" applyNumberFormat="1" applyFont="1" applyFill="1" applyBorder="1" applyAlignment="1">
      <alignment horizontal="left" vertical="top"/>
    </xf>
    <xf numFmtId="165" fontId="1" fillId="0" borderId="1" xfId="5" applyNumberFormat="1" applyFont="1" applyFill="1" applyBorder="1" applyAlignment="1">
      <alignment horizontal="right" vertical="top"/>
    </xf>
    <xf numFmtId="165" fontId="11" fillId="0" borderId="1" xfId="5" applyNumberFormat="1" applyFont="1" applyFill="1" applyBorder="1" applyAlignment="1">
      <alignment horizontal="right" vertical="top"/>
    </xf>
    <xf numFmtId="0" fontId="11" fillId="0" borderId="6" xfId="5" applyFont="1" applyFill="1" applyBorder="1" applyAlignment="1">
      <alignment horizontal="left" vertical="top"/>
    </xf>
    <xf numFmtId="164" fontId="11" fillId="0" borderId="1" xfId="5" applyNumberFormat="1" applyFont="1" applyFill="1" applyBorder="1" applyAlignment="1">
      <alignment horizontal="left" vertical="top"/>
    </xf>
    <xf numFmtId="165" fontId="1" fillId="0" borderId="1" xfId="8" applyNumberFormat="1" applyFont="1" applyFill="1" applyBorder="1" applyAlignment="1">
      <alignment horizontal="right" vertical="top"/>
    </xf>
    <xf numFmtId="0" fontId="1" fillId="0" borderId="6" xfId="8" applyFont="1" applyFill="1" applyBorder="1" applyAlignment="1">
      <alignment horizontal="left" vertical="top"/>
    </xf>
    <xf numFmtId="165" fontId="1" fillId="0" borderId="9" xfId="8" applyNumberFormat="1" applyFont="1" applyFill="1" applyBorder="1" applyAlignment="1">
      <alignment horizontal="right" vertical="top"/>
    </xf>
    <xf numFmtId="0" fontId="1" fillId="0" borderId="10" xfId="8" applyFont="1" applyFill="1" applyBorder="1" applyAlignment="1">
      <alignment horizontal="left" vertical="top"/>
    </xf>
    <xf numFmtId="165" fontId="11" fillId="0" borderId="1" xfId="8" applyNumberFormat="1" applyFont="1" applyFill="1" applyBorder="1" applyAlignment="1">
      <alignment horizontal="right" vertical="top"/>
    </xf>
    <xf numFmtId="0" fontId="11" fillId="0" borderId="6" xfId="8" applyFont="1" applyFill="1" applyBorder="1" applyAlignment="1">
      <alignment horizontal="left" vertical="top"/>
    </xf>
    <xf numFmtId="165" fontId="1" fillId="0" borderId="11" xfId="8" applyNumberFormat="1" applyFont="1" applyFill="1" applyBorder="1" applyAlignment="1">
      <alignment horizontal="right" vertical="top"/>
    </xf>
    <xf numFmtId="0" fontId="1" fillId="0" borderId="12" xfId="8" applyFont="1" applyFill="1" applyBorder="1" applyAlignment="1">
      <alignment horizontal="left" vertical="top"/>
    </xf>
    <xf numFmtId="0" fontId="1" fillId="0" borderId="6" xfId="8" applyFont="1" applyFill="1" applyBorder="1" applyAlignment="1">
      <alignment horizontal="left" vertical="top" wrapText="1"/>
    </xf>
    <xf numFmtId="164" fontId="1" fillId="0" borderId="0" xfId="6" applyNumberFormat="1" applyFont="1" applyFill="1" applyAlignment="1">
      <alignment horizontal="left" vertical="top"/>
    </xf>
    <xf numFmtId="165" fontId="14" fillId="0" borderId="0" xfId="0" applyNumberFormat="1" applyFont="1" applyFill="1"/>
    <xf numFmtId="0" fontId="1" fillId="0" borderId="4" xfId="3" applyFont="1" applyFill="1" applyBorder="1" applyAlignment="1">
      <alignment vertical="top" wrapText="1"/>
    </xf>
    <xf numFmtId="0" fontId="1" fillId="0" borderId="1" xfId="3" applyFont="1" applyFill="1" applyBorder="1" applyAlignment="1">
      <alignment vertical="top" wrapText="1"/>
    </xf>
    <xf numFmtId="0" fontId="1" fillId="0" borderId="26" xfId="3" applyFont="1" applyFill="1" applyBorder="1" applyAlignment="1">
      <alignment vertical="top" wrapText="1"/>
    </xf>
    <xf numFmtId="0" fontId="16" fillId="0" borderId="4" xfId="2" applyNumberFormat="1" applyFont="1" applyFill="1" applyBorder="1" applyAlignment="1">
      <alignment vertical="top" wrapText="1"/>
    </xf>
    <xf numFmtId="4" fontId="2" fillId="0" borderId="0" xfId="0" applyNumberFormat="1" applyFont="1" applyFill="1"/>
    <xf numFmtId="2" fontId="2" fillId="0" borderId="0" xfId="0" applyNumberFormat="1" applyFont="1" applyFill="1"/>
    <xf numFmtId="0" fontId="1" fillId="0" borderId="27" xfId="3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5" fontId="1" fillId="0" borderId="4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4" xfId="3" applyNumberFormat="1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7" fillId="0" borderId="4" xfId="2" applyNumberFormat="1" applyFont="1" applyFill="1" applyBorder="1" applyAlignment="1">
      <alignment vertical="top" wrapText="1"/>
    </xf>
    <xf numFmtId="0" fontId="1" fillId="0" borderId="1" xfId="0" applyFont="1" applyFill="1" applyBorder="1"/>
    <xf numFmtId="22" fontId="1" fillId="0" borderId="4" xfId="0" applyNumberFormat="1" applyFont="1" applyFill="1" applyBorder="1" applyAlignment="1">
      <alignment horizontal="left" vertical="top" wrapText="1"/>
    </xf>
    <xf numFmtId="14" fontId="1" fillId="0" borderId="4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vertical="top" wrapText="1"/>
    </xf>
    <xf numFmtId="14" fontId="21" fillId="0" borderId="18" xfId="0" applyNumberFormat="1" applyFont="1" applyBorder="1" applyAlignment="1">
      <alignment vertical="top"/>
    </xf>
    <xf numFmtId="4" fontId="21" fillId="0" borderId="18" xfId="0" applyNumberFormat="1" applyFont="1" applyBorder="1" applyAlignment="1"/>
    <xf numFmtId="0" fontId="23" fillId="3" borderId="18" xfId="3" applyFont="1" applyFill="1" applyBorder="1" applyAlignment="1">
      <alignment vertical="top"/>
    </xf>
    <xf numFmtId="0" fontId="21" fillId="0" borderId="18" xfId="0" applyFont="1" applyBorder="1" applyAlignment="1"/>
    <xf numFmtId="14" fontId="21" fillId="3" borderId="18" xfId="0" applyNumberFormat="1" applyFont="1" applyFill="1" applyBorder="1" applyAlignment="1">
      <alignment vertical="top"/>
    </xf>
    <xf numFmtId="4" fontId="21" fillId="3" borderId="18" xfId="0" applyNumberFormat="1" applyFont="1" applyFill="1" applyBorder="1" applyAlignment="1"/>
    <xf numFmtId="0" fontId="21" fillId="3" borderId="18" xfId="3" applyFont="1" applyFill="1" applyBorder="1" applyAlignment="1">
      <alignment vertical="top"/>
    </xf>
    <xf numFmtId="0" fontId="21" fillId="3" borderId="18" xfId="0" applyFont="1" applyFill="1" applyBorder="1" applyAlignment="1"/>
    <xf numFmtId="0" fontId="0" fillId="3" borderId="0" xfId="0" applyFont="1" applyFill="1"/>
    <xf numFmtId="0" fontId="0" fillId="3" borderId="0" xfId="0" applyFill="1"/>
    <xf numFmtId="14" fontId="21" fillId="0" borderId="28" xfId="0" applyNumberFormat="1" applyFont="1" applyBorder="1" applyAlignment="1">
      <alignment horizontal="right"/>
    </xf>
    <xf numFmtId="4" fontId="21" fillId="0" borderId="29" xfId="0" applyNumberFormat="1" applyFont="1" applyBorder="1" applyAlignment="1"/>
    <xf numFmtId="0" fontId="23" fillId="3" borderId="18" xfId="3" applyFont="1" applyFill="1" applyBorder="1" applyAlignment="1">
      <alignment vertical="top" wrapText="1"/>
    </xf>
    <xf numFmtId="0" fontId="22" fillId="0" borderId="28" xfId="6" applyFont="1" applyBorder="1" applyAlignment="1">
      <alignment horizontal="left" vertical="top"/>
    </xf>
    <xf numFmtId="14" fontId="21" fillId="0" borderId="30" xfId="0" applyNumberFormat="1" applyFont="1" applyBorder="1" applyAlignment="1">
      <alignment vertical="top"/>
    </xf>
    <xf numFmtId="14" fontId="21" fillId="2" borderId="18" xfId="0" applyNumberFormat="1" applyFont="1" applyFill="1" applyBorder="1" applyAlignment="1">
      <alignment vertical="top"/>
    </xf>
    <xf numFmtId="4" fontId="21" fillId="2" borderId="18" xfId="0" applyNumberFormat="1" applyFont="1" applyFill="1" applyBorder="1" applyAlignment="1"/>
    <xf numFmtId="0" fontId="21" fillId="2" borderId="18" xfId="0" applyFont="1" applyFill="1" applyBorder="1" applyAlignment="1"/>
    <xf numFmtId="0" fontId="21" fillId="0" borderId="31" xfId="0" applyFont="1" applyBorder="1" applyAlignment="1">
      <alignment vertical="top"/>
    </xf>
    <xf numFmtId="4" fontId="24" fillId="5" borderId="18" xfId="0" applyNumberFormat="1" applyFont="1" applyFill="1" applyBorder="1" applyAlignment="1">
      <alignment vertical="top"/>
    </xf>
    <xf numFmtId="14" fontId="23" fillId="0" borderId="28" xfId="0" applyNumberFormat="1" applyFont="1" applyBorder="1" applyAlignment="1">
      <alignment vertical="top" wrapText="1"/>
    </xf>
    <xf numFmtId="0" fontId="23" fillId="0" borderId="28" xfId="0" applyFont="1" applyBorder="1" applyAlignment="1">
      <alignment horizontal="right" vertical="top" wrapText="1"/>
    </xf>
    <xf numFmtId="0" fontId="23" fillId="0" borderId="28" xfId="0" applyFont="1" applyBorder="1" applyAlignment="1">
      <alignment vertical="top" wrapText="1"/>
    </xf>
    <xf numFmtId="14" fontId="23" fillId="3" borderId="28" xfId="0" applyNumberFormat="1" applyFont="1" applyFill="1" applyBorder="1" applyAlignment="1">
      <alignment vertical="top" wrapText="1"/>
    </xf>
    <xf numFmtId="0" fontId="23" fillId="3" borderId="28" xfId="0" applyFont="1" applyFill="1" applyBorder="1" applyAlignment="1">
      <alignment horizontal="right" vertical="top" wrapText="1"/>
    </xf>
    <xf numFmtId="0" fontId="23" fillId="3" borderId="28" xfId="0" applyFont="1" applyFill="1" applyBorder="1" applyAlignment="1">
      <alignment vertical="top" wrapText="1"/>
    </xf>
    <xf numFmtId="4" fontId="23" fillId="0" borderId="28" xfId="1" applyNumberFormat="1" applyFont="1" applyBorder="1" applyAlignment="1">
      <alignment horizontal="right" wrapText="1"/>
    </xf>
    <xf numFmtId="0" fontId="23" fillId="3" borderId="28" xfId="3" applyFont="1" applyFill="1" applyBorder="1" applyAlignment="1">
      <alignment vertical="top" wrapText="1"/>
    </xf>
    <xf numFmtId="0" fontId="23" fillId="0" borderId="28" xfId="0" applyFont="1" applyBorder="1" applyAlignment="1">
      <alignment horizontal="right" wrapText="1"/>
    </xf>
    <xf numFmtId="0" fontId="23" fillId="6" borderId="28" xfId="0" applyFont="1" applyFill="1" applyBorder="1" applyAlignment="1">
      <alignment vertical="top" wrapText="1"/>
    </xf>
    <xf numFmtId="14" fontId="23" fillId="0" borderId="28" xfId="0" applyNumberFormat="1" applyFont="1" applyFill="1" applyBorder="1" applyAlignment="1">
      <alignment vertical="top" wrapText="1"/>
    </xf>
    <xf numFmtId="0" fontId="23" fillId="0" borderId="28" xfId="0" applyFont="1" applyFill="1" applyBorder="1" applyAlignment="1">
      <alignment horizontal="right" vertical="top" wrapText="1"/>
    </xf>
    <xf numFmtId="0" fontId="23" fillId="0" borderId="28" xfId="0" applyFont="1" applyFill="1" applyBorder="1" applyAlignment="1">
      <alignment vertical="top" wrapText="1"/>
    </xf>
    <xf numFmtId="0" fontId="23" fillId="0" borderId="28" xfId="6" applyFont="1" applyBorder="1" applyAlignment="1">
      <alignment horizontal="left" vertical="top" wrapText="1"/>
    </xf>
    <xf numFmtId="0" fontId="23" fillId="3" borderId="28" xfId="6" applyFont="1" applyFill="1" applyBorder="1" applyAlignment="1">
      <alignment horizontal="left" vertical="top" wrapText="1"/>
    </xf>
    <xf numFmtId="14" fontId="23" fillId="2" borderId="28" xfId="0" applyNumberFormat="1" applyFont="1" applyFill="1" applyBorder="1" applyAlignment="1">
      <alignment vertical="top" wrapText="1"/>
    </xf>
    <xf numFmtId="4" fontId="23" fillId="2" borderId="28" xfId="0" applyNumberFormat="1" applyFont="1" applyFill="1" applyBorder="1" applyAlignment="1">
      <alignment horizontal="right" wrapText="1"/>
    </xf>
    <xf numFmtId="14" fontId="25" fillId="0" borderId="28" xfId="0" applyNumberFormat="1" applyFont="1" applyBorder="1" applyAlignment="1">
      <alignment vertical="top" wrapText="1"/>
    </xf>
    <xf numFmtId="0" fontId="26" fillId="7" borderId="28" xfId="0" applyFont="1" applyFill="1" applyBorder="1" applyAlignment="1">
      <alignment horizontal="right" vertical="top" wrapText="1"/>
    </xf>
    <xf numFmtId="0" fontId="26" fillId="7" borderId="28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1" fillId="0" borderId="6" xfId="0" applyFont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18" xfId="0" applyFont="1" applyFill="1" applyBorder="1" applyAlignment="1">
      <alignment vertical="top"/>
    </xf>
    <xf numFmtId="0" fontId="23" fillId="2" borderId="28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/>
    </xf>
    <xf numFmtId="0" fontId="15" fillId="0" borderId="6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14" fillId="0" borderId="21" xfId="0" applyFont="1" applyFill="1" applyBorder="1" applyAlignment="1">
      <alignment vertical="top"/>
    </xf>
    <xf numFmtId="0" fontId="2" fillId="0" borderId="0" xfId="0" applyFont="1" applyFill="1" applyAlignment="1">
      <alignment vertical="top"/>
    </xf>
  </cellXfs>
  <cellStyles count="10">
    <cellStyle name="Гиперссылка" xfId="2" builtinId="8"/>
    <cellStyle name="Гиперссылка 2" xfId="9"/>
    <cellStyle name="Денежный" xfId="1" builtinId="4"/>
    <cellStyle name="Обычный" xfId="0" builtinId="0"/>
    <cellStyle name="Обычный 2" xfId="3"/>
    <cellStyle name="Обычный_Июль 2024" xfId="4"/>
    <cellStyle name="Обычный_Лист6" xfId="5"/>
    <cellStyle name="Обычный_ОТЧЕТ" xfId="6"/>
    <cellStyle name="Обычный_Расход сводный (12)" xfId="7"/>
    <cellStyle name="Обычный_Сентябрь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4820"/>
  <sheetViews>
    <sheetView tabSelected="1" topLeftCell="A1730" workbookViewId="0">
      <selection activeCell="C1871" sqref="C1871"/>
    </sheetView>
  </sheetViews>
  <sheetFormatPr defaultColWidth="8.77734375" defaultRowHeight="14.4" outlineLevelRow="1"/>
  <cols>
    <col min="1" max="1" width="9" style="17" customWidth="1"/>
    <col min="2" max="2" width="14.21875" style="18" customWidth="1"/>
    <col min="3" max="3" width="103.44140625" style="243" customWidth="1"/>
    <col min="4" max="4" width="33.5546875" style="20" customWidth="1"/>
    <col min="5" max="16384" width="8.77734375" style="19"/>
  </cols>
  <sheetData>
    <row r="1" spans="1:4">
      <c r="A1" s="21" t="s">
        <v>0</v>
      </c>
      <c r="B1" s="22" t="s">
        <v>1</v>
      </c>
      <c r="C1" s="23" t="s">
        <v>2</v>
      </c>
    </row>
    <row r="2" spans="1:4">
      <c r="B2" s="24">
        <f>SUM(B299,B574,B1202,B888,B1407,B1700,B2085)</f>
        <v>887928438.7299999</v>
      </c>
      <c r="C2" s="25" t="s">
        <v>3</v>
      </c>
    </row>
    <row r="3" spans="1:4" s="1" customFormat="1" ht="14.85" customHeight="1">
      <c r="A3" s="26">
        <v>45666</v>
      </c>
      <c r="B3" s="27">
        <v>915433.72</v>
      </c>
      <c r="C3" s="28" t="s">
        <v>4</v>
      </c>
      <c r="D3" s="29"/>
    </row>
    <row r="4" spans="1:4" s="1" customFormat="1" ht="14.85" customHeight="1">
      <c r="A4" s="26">
        <v>45666</v>
      </c>
      <c r="B4" s="27">
        <v>20600</v>
      </c>
      <c r="C4" s="28" t="s">
        <v>5</v>
      </c>
      <c r="D4" s="29"/>
    </row>
    <row r="5" spans="1:4" s="1" customFormat="1" ht="14.85" customHeight="1">
      <c r="A5" s="26">
        <v>45666</v>
      </c>
      <c r="B5" s="27">
        <v>190500</v>
      </c>
      <c r="C5" s="28" t="s">
        <v>6</v>
      </c>
      <c r="D5" s="29"/>
    </row>
    <row r="6" spans="1:4" s="1" customFormat="1" ht="14.85" customHeight="1">
      <c r="A6" s="26">
        <v>45666</v>
      </c>
      <c r="B6" s="27">
        <v>2900</v>
      </c>
      <c r="C6" s="28" t="s">
        <v>7</v>
      </c>
      <c r="D6" s="29"/>
    </row>
    <row r="7" spans="1:4" s="1" customFormat="1" ht="14.85" customHeight="1">
      <c r="A7" s="26">
        <v>45666</v>
      </c>
      <c r="B7" s="27">
        <v>5670</v>
      </c>
      <c r="C7" s="28" t="s">
        <v>8</v>
      </c>
      <c r="D7" s="29"/>
    </row>
    <row r="8" spans="1:4" s="1" customFormat="1" ht="14.85" customHeight="1">
      <c r="A8" s="26">
        <v>45666</v>
      </c>
      <c r="B8" s="27">
        <v>28700</v>
      </c>
      <c r="C8" s="28" t="s">
        <v>9</v>
      </c>
      <c r="D8" s="29"/>
    </row>
    <row r="9" spans="1:4" s="1" customFormat="1" ht="14.85" customHeight="1">
      <c r="A9" s="26">
        <v>45666</v>
      </c>
      <c r="B9" s="27">
        <v>42000</v>
      </c>
      <c r="C9" s="28" t="s">
        <v>10</v>
      </c>
      <c r="D9" s="29"/>
    </row>
    <row r="10" spans="1:4" s="1" customFormat="1" ht="14.85" customHeight="1">
      <c r="A10" s="26">
        <v>45666</v>
      </c>
      <c r="B10" s="27">
        <v>53864</v>
      </c>
      <c r="C10" s="28" t="s">
        <v>11</v>
      </c>
      <c r="D10" s="29"/>
    </row>
    <row r="11" spans="1:4" s="1" customFormat="1" ht="14.85" customHeight="1">
      <c r="A11" s="26">
        <v>45666</v>
      </c>
      <c r="B11" s="27">
        <v>75326.7</v>
      </c>
      <c r="C11" s="28" t="s">
        <v>12</v>
      </c>
      <c r="D11" s="29"/>
    </row>
    <row r="12" spans="1:4" s="1" customFormat="1" ht="14.85" customHeight="1">
      <c r="A12" s="26">
        <v>45666</v>
      </c>
      <c r="B12" s="27">
        <v>91171.33</v>
      </c>
      <c r="C12" s="28" t="s">
        <v>13</v>
      </c>
      <c r="D12" s="29"/>
    </row>
    <row r="13" spans="1:4" s="1" customFormat="1" ht="14.85" customHeight="1">
      <c r="A13" s="26">
        <v>45666</v>
      </c>
      <c r="B13" s="27">
        <v>142315.76</v>
      </c>
      <c r="C13" s="28" t="s">
        <v>14</v>
      </c>
      <c r="D13" s="29"/>
    </row>
    <row r="14" spans="1:4" s="1" customFormat="1" ht="14.85" customHeight="1">
      <c r="A14" s="26">
        <v>45666</v>
      </c>
      <c r="B14" s="27">
        <v>40713.599999999999</v>
      </c>
      <c r="C14" s="28" t="s">
        <v>15</v>
      </c>
      <c r="D14" s="29"/>
    </row>
    <row r="15" spans="1:4" s="1" customFormat="1" ht="14.85" customHeight="1">
      <c r="A15" s="26">
        <v>45666</v>
      </c>
      <c r="B15" s="27">
        <v>3982</v>
      </c>
      <c r="C15" s="28" t="s">
        <v>16</v>
      </c>
      <c r="D15" s="29"/>
    </row>
    <row r="16" spans="1:4" s="1" customFormat="1" ht="14.85" customHeight="1">
      <c r="A16" s="26">
        <v>45666</v>
      </c>
      <c r="B16" s="27">
        <v>12504</v>
      </c>
      <c r="C16" s="28" t="s">
        <v>17</v>
      </c>
      <c r="D16" s="29"/>
    </row>
    <row r="17" spans="1:4" s="1" customFormat="1" ht="14.85" customHeight="1">
      <c r="A17" s="26">
        <v>45666</v>
      </c>
      <c r="B17" s="27">
        <v>33100</v>
      </c>
      <c r="C17" s="28" t="s">
        <v>18</v>
      </c>
      <c r="D17" s="29"/>
    </row>
    <row r="18" spans="1:4" s="1" customFormat="1" ht="14.85" customHeight="1">
      <c r="A18" s="26">
        <v>45666</v>
      </c>
      <c r="B18" s="27">
        <v>80640</v>
      </c>
      <c r="C18" s="28" t="s">
        <v>19</v>
      </c>
      <c r="D18" s="29"/>
    </row>
    <row r="19" spans="1:4" s="1" customFormat="1" ht="14.85" customHeight="1">
      <c r="A19" s="26">
        <v>45666</v>
      </c>
      <c r="B19" s="27">
        <v>65020</v>
      </c>
      <c r="C19" s="28" t="s">
        <v>20</v>
      </c>
      <c r="D19" s="29"/>
    </row>
    <row r="20" spans="1:4" s="1" customFormat="1" ht="14.85" customHeight="1">
      <c r="A20" s="26">
        <v>45666</v>
      </c>
      <c r="B20" s="27">
        <v>52620</v>
      </c>
      <c r="C20" s="28" t="s">
        <v>21</v>
      </c>
      <c r="D20" s="29"/>
    </row>
    <row r="21" spans="1:4" s="1" customFormat="1" ht="14.85" customHeight="1">
      <c r="A21" s="26">
        <v>45666</v>
      </c>
      <c r="B21" s="27">
        <v>17157.53</v>
      </c>
      <c r="C21" s="28" t="s">
        <v>22</v>
      </c>
      <c r="D21" s="29"/>
    </row>
    <row r="22" spans="1:4" s="1" customFormat="1" ht="14.85" customHeight="1">
      <c r="A22" s="26">
        <v>45667</v>
      </c>
      <c r="B22" s="27">
        <v>17157.53</v>
      </c>
      <c r="C22" s="28" t="s">
        <v>23</v>
      </c>
      <c r="D22" s="29"/>
    </row>
    <row r="23" spans="1:4" s="1" customFormat="1" ht="14.85" customHeight="1">
      <c r="A23" s="26">
        <v>45667</v>
      </c>
      <c r="B23" s="27">
        <v>70350</v>
      </c>
      <c r="C23" s="28" t="s">
        <v>24</v>
      </c>
      <c r="D23" s="29"/>
    </row>
    <row r="24" spans="1:4" s="1" customFormat="1" ht="14.85" customHeight="1">
      <c r="A24" s="26">
        <v>45667</v>
      </c>
      <c r="B24" s="27">
        <v>70350</v>
      </c>
      <c r="C24" s="28" t="s">
        <v>25</v>
      </c>
      <c r="D24" s="29"/>
    </row>
    <row r="25" spans="1:4" s="1" customFormat="1" ht="14.85" customHeight="1">
      <c r="A25" s="26">
        <v>45667</v>
      </c>
      <c r="B25" s="27">
        <v>9675</v>
      </c>
      <c r="C25" s="28" t="s">
        <v>26</v>
      </c>
      <c r="D25" s="29"/>
    </row>
    <row r="26" spans="1:4" s="1" customFormat="1" ht="14.85" customHeight="1">
      <c r="A26" s="26">
        <v>45667</v>
      </c>
      <c r="B26" s="27">
        <v>15905</v>
      </c>
      <c r="C26" s="28" t="s">
        <v>27</v>
      </c>
      <c r="D26" s="29"/>
    </row>
    <row r="27" spans="1:4" s="1" customFormat="1" ht="14.85" customHeight="1">
      <c r="A27" s="26">
        <v>45667</v>
      </c>
      <c r="B27" s="27">
        <v>58580</v>
      </c>
      <c r="C27" s="28" t="s">
        <v>28</v>
      </c>
      <c r="D27" s="29"/>
    </row>
    <row r="28" spans="1:4" s="1" customFormat="1" ht="14.85" customHeight="1">
      <c r="A28" s="26">
        <v>45667</v>
      </c>
      <c r="B28" s="27">
        <v>17157.53</v>
      </c>
      <c r="C28" s="28" t="s">
        <v>29</v>
      </c>
      <c r="D28" s="29"/>
    </row>
    <row r="29" spans="1:4" s="1" customFormat="1" ht="14.85" customHeight="1">
      <c r="A29" s="26">
        <v>45667</v>
      </c>
      <c r="B29" s="27">
        <v>33500</v>
      </c>
      <c r="C29" s="28" t="s">
        <v>30</v>
      </c>
      <c r="D29" s="29"/>
    </row>
    <row r="30" spans="1:4" s="1" customFormat="1" ht="14.85" customHeight="1">
      <c r="A30" s="26">
        <v>45667</v>
      </c>
      <c r="B30" s="27">
        <v>72633.33</v>
      </c>
      <c r="C30" s="28" t="s">
        <v>31</v>
      </c>
      <c r="D30" s="29"/>
    </row>
    <row r="31" spans="1:4" s="1" customFormat="1" ht="14.85" customHeight="1">
      <c r="A31" s="26">
        <v>45667</v>
      </c>
      <c r="B31" s="27">
        <v>213473.64</v>
      </c>
      <c r="C31" s="28" t="s">
        <v>32</v>
      </c>
      <c r="D31" s="29"/>
    </row>
    <row r="32" spans="1:4" s="1" customFormat="1" ht="14.85" customHeight="1">
      <c r="A32" s="26">
        <v>45667</v>
      </c>
      <c r="B32" s="27">
        <v>191939.64</v>
      </c>
      <c r="C32" s="28" t="s">
        <v>33</v>
      </c>
      <c r="D32" s="29"/>
    </row>
    <row r="33" spans="1:4" s="1" customFormat="1" ht="14.85" customHeight="1">
      <c r="A33" s="26">
        <v>45667</v>
      </c>
      <c r="B33" s="27">
        <v>91171.33</v>
      </c>
      <c r="C33" s="28" t="s">
        <v>34</v>
      </c>
      <c r="D33" s="29"/>
    </row>
    <row r="34" spans="1:4" s="1" customFormat="1" ht="14.85" customHeight="1">
      <c r="A34" s="26">
        <v>45667</v>
      </c>
      <c r="B34" s="27">
        <v>58580</v>
      </c>
      <c r="C34" s="28" t="s">
        <v>35</v>
      </c>
      <c r="D34" s="29"/>
    </row>
    <row r="35" spans="1:4" s="1" customFormat="1" ht="14.85" customHeight="1">
      <c r="A35" s="26">
        <v>45667</v>
      </c>
      <c r="B35" s="27">
        <v>5840</v>
      </c>
      <c r="C35" s="28" t="s">
        <v>36</v>
      </c>
      <c r="D35" s="29"/>
    </row>
    <row r="36" spans="1:4" s="1" customFormat="1" ht="14.85" customHeight="1">
      <c r="A36" s="26">
        <v>45667</v>
      </c>
      <c r="B36" s="27">
        <v>463882</v>
      </c>
      <c r="C36" s="28" t="s">
        <v>37</v>
      </c>
      <c r="D36" s="29"/>
    </row>
    <row r="37" spans="1:4" s="1" customFormat="1" ht="14.85" customHeight="1">
      <c r="A37" s="26">
        <v>45667</v>
      </c>
      <c r="B37" s="27">
        <v>463882</v>
      </c>
      <c r="C37" s="28" t="s">
        <v>37</v>
      </c>
      <c r="D37" s="29"/>
    </row>
    <row r="38" spans="1:4" s="1" customFormat="1" ht="14.85" customHeight="1">
      <c r="A38" s="26">
        <v>45667</v>
      </c>
      <c r="B38" s="27">
        <v>35123.199999999997</v>
      </c>
      <c r="C38" s="28" t="s">
        <v>38</v>
      </c>
      <c r="D38" s="29"/>
    </row>
    <row r="39" spans="1:4" s="1" customFormat="1" ht="14.85" customHeight="1">
      <c r="A39" s="26">
        <v>45667</v>
      </c>
      <c r="B39" s="27">
        <v>398500</v>
      </c>
      <c r="C39" s="28" t="s">
        <v>39</v>
      </c>
      <c r="D39" s="29"/>
    </row>
    <row r="40" spans="1:4" s="1" customFormat="1" ht="14.85" customHeight="1">
      <c r="A40" s="26">
        <v>45667</v>
      </c>
      <c r="B40" s="27">
        <v>71157.88</v>
      </c>
      <c r="C40" s="28" t="s">
        <v>40</v>
      </c>
      <c r="D40" s="29"/>
    </row>
    <row r="41" spans="1:4" s="1" customFormat="1" ht="14.85" customHeight="1">
      <c r="A41" s="26">
        <v>45667</v>
      </c>
      <c r="B41" s="27">
        <v>91171.33</v>
      </c>
      <c r="C41" s="28" t="s">
        <v>41</v>
      </c>
      <c r="D41" s="29"/>
    </row>
    <row r="42" spans="1:4" s="1" customFormat="1" ht="14.85" customHeight="1">
      <c r="A42" s="26">
        <v>45670</v>
      </c>
      <c r="B42" s="27">
        <v>385500</v>
      </c>
      <c r="C42" s="28" t="s">
        <v>42</v>
      </c>
      <c r="D42" s="29"/>
    </row>
    <row r="43" spans="1:4" s="1" customFormat="1" ht="14.85" customHeight="1">
      <c r="A43" s="26">
        <v>45670</v>
      </c>
      <c r="B43" s="27">
        <v>91171.33</v>
      </c>
      <c r="C43" s="28" t="s">
        <v>43</v>
      </c>
      <c r="D43" s="29"/>
    </row>
    <row r="44" spans="1:4" s="1" customFormat="1" ht="14.85" customHeight="1">
      <c r="A44" s="26">
        <v>45670</v>
      </c>
      <c r="B44" s="27">
        <v>398500</v>
      </c>
      <c r="C44" s="28" t="s">
        <v>39</v>
      </c>
      <c r="D44" s="29"/>
    </row>
    <row r="45" spans="1:4" s="1" customFormat="1" ht="14.85" customHeight="1">
      <c r="A45" s="26">
        <v>45670</v>
      </c>
      <c r="B45" s="27">
        <v>51294</v>
      </c>
      <c r="C45" s="28" t="s">
        <v>44</v>
      </c>
      <c r="D45" s="29"/>
    </row>
    <row r="46" spans="1:4" s="1" customFormat="1" ht="14.85" customHeight="1">
      <c r="A46" s="26">
        <v>45670</v>
      </c>
      <c r="B46" s="27">
        <v>117000</v>
      </c>
      <c r="C46" s="28" t="s">
        <v>45</v>
      </c>
      <c r="D46" s="29"/>
    </row>
    <row r="47" spans="1:4" s="1" customFormat="1" ht="14.85" customHeight="1">
      <c r="A47" s="26">
        <v>45670</v>
      </c>
      <c r="B47" s="27">
        <v>33500</v>
      </c>
      <c r="C47" s="28" t="s">
        <v>46</v>
      </c>
      <c r="D47" s="29"/>
    </row>
    <row r="48" spans="1:4" s="1" customFormat="1" ht="14.85" customHeight="1">
      <c r="A48" s="26">
        <v>45670</v>
      </c>
      <c r="B48" s="27">
        <v>234000</v>
      </c>
      <c r="C48" s="28" t="s">
        <v>47</v>
      </c>
      <c r="D48" s="29"/>
    </row>
    <row r="49" spans="1:4" s="1" customFormat="1" ht="14.85" customHeight="1">
      <c r="A49" s="26">
        <v>45670</v>
      </c>
      <c r="B49" s="27">
        <v>57000</v>
      </c>
      <c r="C49" s="28" t="s">
        <v>48</v>
      </c>
      <c r="D49" s="29"/>
    </row>
    <row r="50" spans="1:4" s="1" customFormat="1" ht="14.85" customHeight="1">
      <c r="A50" s="26">
        <v>45670</v>
      </c>
      <c r="B50" s="27">
        <v>91171.33</v>
      </c>
      <c r="C50" s="28" t="s">
        <v>49</v>
      </c>
      <c r="D50" s="29"/>
    </row>
    <row r="51" spans="1:4" s="1" customFormat="1" ht="14.85" customHeight="1">
      <c r="A51" s="26">
        <v>45670</v>
      </c>
      <c r="B51" s="27">
        <v>284052.23</v>
      </c>
      <c r="C51" s="28" t="s">
        <v>50</v>
      </c>
      <c r="D51" s="29"/>
    </row>
    <row r="52" spans="1:4" s="1" customFormat="1" ht="14.85" customHeight="1">
      <c r="A52" s="26">
        <v>45670</v>
      </c>
      <c r="B52" s="27">
        <v>236803.44</v>
      </c>
      <c r="C52" s="28" t="s">
        <v>51</v>
      </c>
      <c r="D52" s="29"/>
    </row>
    <row r="53" spans="1:4" s="1" customFormat="1" ht="14.85" customHeight="1">
      <c r="A53" s="26">
        <v>45670</v>
      </c>
      <c r="B53" s="27">
        <v>191540</v>
      </c>
      <c r="C53" s="28" t="s">
        <v>52</v>
      </c>
      <c r="D53" s="29"/>
    </row>
    <row r="54" spans="1:4" s="1" customFormat="1" ht="14.85" customHeight="1">
      <c r="A54" s="26">
        <v>45670</v>
      </c>
      <c r="B54" s="27">
        <v>101389</v>
      </c>
      <c r="C54" s="28" t="s">
        <v>53</v>
      </c>
      <c r="D54" s="29"/>
    </row>
    <row r="55" spans="1:4" s="1" customFormat="1" ht="14.85" customHeight="1">
      <c r="A55" s="26">
        <v>45670</v>
      </c>
      <c r="B55" s="27">
        <v>33500</v>
      </c>
      <c r="C55" s="28" t="s">
        <v>54</v>
      </c>
      <c r="D55" s="29"/>
    </row>
    <row r="56" spans="1:4" s="1" customFormat="1" ht="14.85" customHeight="1">
      <c r="A56" s="26">
        <v>45670</v>
      </c>
      <c r="B56" s="27">
        <v>144500</v>
      </c>
      <c r="C56" s="28" t="s">
        <v>55</v>
      </c>
      <c r="D56" s="29"/>
    </row>
    <row r="57" spans="1:4" s="1" customFormat="1" ht="14.85" customHeight="1">
      <c r="A57" s="26">
        <v>45672</v>
      </c>
      <c r="B57" s="27">
        <v>91160.1</v>
      </c>
      <c r="C57" s="28" t="s">
        <v>56</v>
      </c>
      <c r="D57" s="29"/>
    </row>
    <row r="58" spans="1:4" s="1" customFormat="1" ht="14.85" customHeight="1">
      <c r="A58" s="26">
        <v>45672</v>
      </c>
      <c r="B58" s="27">
        <v>103327.22</v>
      </c>
      <c r="C58" s="28" t="s">
        <v>57</v>
      </c>
      <c r="D58" s="29"/>
    </row>
    <row r="59" spans="1:4" s="1" customFormat="1" ht="14.85" customHeight="1">
      <c r="A59" s="26">
        <v>45672</v>
      </c>
      <c r="B59" s="27">
        <v>117000</v>
      </c>
      <c r="C59" s="28" t="s">
        <v>58</v>
      </c>
      <c r="D59" s="29"/>
    </row>
    <row r="60" spans="1:4" s="1" customFormat="1" ht="14.85" customHeight="1">
      <c r="A60" s="26">
        <v>45672</v>
      </c>
      <c r="B60" s="27">
        <v>182342.66</v>
      </c>
      <c r="C60" s="28" t="s">
        <v>59</v>
      </c>
      <c r="D60" s="29"/>
    </row>
    <row r="61" spans="1:4" s="1" customFormat="1" ht="14.85" customHeight="1">
      <c r="A61" s="26">
        <v>45672</v>
      </c>
      <c r="B61" s="27">
        <v>71157.88</v>
      </c>
      <c r="C61" s="28" t="s">
        <v>60</v>
      </c>
      <c r="D61" s="29"/>
    </row>
    <row r="62" spans="1:4" s="1" customFormat="1" ht="14.85" customHeight="1">
      <c r="A62" s="26">
        <v>45672</v>
      </c>
      <c r="B62" s="27">
        <v>91171.33</v>
      </c>
      <c r="C62" s="28" t="s">
        <v>61</v>
      </c>
      <c r="D62" s="29"/>
    </row>
    <row r="63" spans="1:4" s="1" customFormat="1" ht="14.85" customHeight="1">
      <c r="A63" s="26">
        <v>45672</v>
      </c>
      <c r="B63" s="27">
        <v>52740</v>
      </c>
      <c r="C63" s="28" t="s">
        <v>62</v>
      </c>
      <c r="D63" s="29"/>
    </row>
    <row r="64" spans="1:4" s="1" customFormat="1" ht="14.85" customHeight="1">
      <c r="A64" s="26">
        <v>45672</v>
      </c>
      <c r="B64" s="27">
        <v>43890</v>
      </c>
      <c r="C64" s="28" t="s">
        <v>63</v>
      </c>
      <c r="D64" s="29"/>
    </row>
    <row r="65" spans="1:4" s="1" customFormat="1" ht="14.85" customHeight="1">
      <c r="A65" s="26">
        <v>45672</v>
      </c>
      <c r="B65" s="27">
        <v>27000</v>
      </c>
      <c r="C65" s="28" t="s">
        <v>64</v>
      </c>
      <c r="D65" s="29"/>
    </row>
    <row r="66" spans="1:4" s="1" customFormat="1" ht="14.85" customHeight="1">
      <c r="A66" s="26">
        <v>45672</v>
      </c>
      <c r="B66" s="27">
        <v>346035</v>
      </c>
      <c r="C66" s="28" t="s">
        <v>65</v>
      </c>
      <c r="D66" s="29"/>
    </row>
    <row r="67" spans="1:4" s="1" customFormat="1" ht="14.85" customHeight="1">
      <c r="A67" s="26">
        <v>45672</v>
      </c>
      <c r="B67" s="27">
        <v>198484.87</v>
      </c>
      <c r="C67" s="28" t="s">
        <v>66</v>
      </c>
      <c r="D67" s="29"/>
    </row>
    <row r="68" spans="1:4" s="1" customFormat="1" ht="14.85" customHeight="1">
      <c r="A68" s="26">
        <v>45672</v>
      </c>
      <c r="B68" s="27">
        <v>187701.55</v>
      </c>
      <c r="C68" s="28" t="s">
        <v>67</v>
      </c>
      <c r="D68" s="29"/>
    </row>
    <row r="69" spans="1:4" s="1" customFormat="1" ht="14.85" customHeight="1">
      <c r="A69" s="26">
        <v>45672</v>
      </c>
      <c r="B69" s="27">
        <v>189604.87</v>
      </c>
      <c r="C69" s="28" t="s">
        <v>68</v>
      </c>
      <c r="D69" s="29"/>
    </row>
    <row r="70" spans="1:4" s="1" customFormat="1" ht="14.85" customHeight="1">
      <c r="A70" s="26">
        <v>45672</v>
      </c>
      <c r="B70" s="27">
        <v>248880</v>
      </c>
      <c r="C70" s="28" t="s">
        <v>69</v>
      </c>
      <c r="D70" s="29"/>
    </row>
    <row r="71" spans="1:4" s="1" customFormat="1" ht="14.85" customHeight="1">
      <c r="A71" s="26">
        <v>45672</v>
      </c>
      <c r="B71" s="27">
        <v>394400</v>
      </c>
      <c r="C71" s="28" t="s">
        <v>70</v>
      </c>
      <c r="D71" s="29"/>
    </row>
    <row r="72" spans="1:4" s="1" customFormat="1" ht="14.85" customHeight="1">
      <c r="A72" s="26">
        <v>45672</v>
      </c>
      <c r="B72" s="27">
        <v>15900</v>
      </c>
      <c r="C72" s="28" t="s">
        <v>71</v>
      </c>
      <c r="D72" s="29"/>
    </row>
    <row r="73" spans="1:4" s="1" customFormat="1" ht="14.85" customHeight="1">
      <c r="A73" s="26">
        <v>45672</v>
      </c>
      <c r="B73" s="27">
        <v>8500</v>
      </c>
      <c r="C73" s="28" t="s">
        <v>72</v>
      </c>
      <c r="D73" s="29"/>
    </row>
    <row r="74" spans="1:4" s="1" customFormat="1" ht="14.85" customHeight="1">
      <c r="A74" s="26">
        <v>45672</v>
      </c>
      <c r="B74" s="27">
        <v>8700</v>
      </c>
      <c r="C74" s="28" t="s">
        <v>73</v>
      </c>
      <c r="D74" s="29"/>
    </row>
    <row r="75" spans="1:4" s="1" customFormat="1" ht="14.85" customHeight="1">
      <c r="A75" s="26">
        <v>45672</v>
      </c>
      <c r="B75" s="27">
        <v>180000</v>
      </c>
      <c r="C75" s="28" t="s">
        <v>74</v>
      </c>
      <c r="D75" s="29"/>
    </row>
    <row r="76" spans="1:4" s="1" customFormat="1" ht="14.85" customHeight="1">
      <c r="A76" s="26">
        <v>45672</v>
      </c>
      <c r="B76" s="27">
        <v>206000</v>
      </c>
      <c r="C76" s="28" t="s">
        <v>75</v>
      </c>
      <c r="D76" s="29"/>
    </row>
    <row r="77" spans="1:4" s="1" customFormat="1" ht="14.85" customHeight="1">
      <c r="A77" s="26">
        <v>45672</v>
      </c>
      <c r="B77" s="27">
        <v>43854</v>
      </c>
      <c r="C77" s="28" t="s">
        <v>76</v>
      </c>
      <c r="D77" s="29"/>
    </row>
    <row r="78" spans="1:4" s="1" customFormat="1" ht="14.85" customHeight="1">
      <c r="A78" s="26">
        <v>45672</v>
      </c>
      <c r="B78" s="27">
        <v>164000</v>
      </c>
      <c r="C78" s="28" t="s">
        <v>77</v>
      </c>
      <c r="D78" s="29"/>
    </row>
    <row r="79" spans="1:4" s="1" customFormat="1" ht="14.85" customHeight="1">
      <c r="A79" s="26">
        <v>45672</v>
      </c>
      <c r="B79" s="27">
        <v>164000</v>
      </c>
      <c r="C79" s="28" t="s">
        <v>77</v>
      </c>
      <c r="D79" s="29"/>
    </row>
    <row r="80" spans="1:4" s="1" customFormat="1" ht="14.85" customHeight="1">
      <c r="A80" s="26">
        <v>45672</v>
      </c>
      <c r="B80" s="27">
        <v>106020</v>
      </c>
      <c r="C80" s="28" t="s">
        <v>78</v>
      </c>
      <c r="D80" s="29"/>
    </row>
    <row r="81" spans="1:4" s="1" customFormat="1" ht="14.85" customHeight="1">
      <c r="A81" s="26">
        <v>45673</v>
      </c>
      <c r="B81" s="27">
        <v>24782.5</v>
      </c>
      <c r="C81" s="28" t="s">
        <v>79</v>
      </c>
      <c r="D81" s="29"/>
    </row>
    <row r="82" spans="1:4" s="1" customFormat="1" ht="14.85" customHeight="1">
      <c r="A82" s="26">
        <v>45673</v>
      </c>
      <c r="B82" s="27">
        <v>10775</v>
      </c>
      <c r="C82" s="28" t="s">
        <v>80</v>
      </c>
      <c r="D82" s="29"/>
    </row>
    <row r="83" spans="1:4" s="1" customFormat="1" ht="14.85" customHeight="1">
      <c r="A83" s="26">
        <v>45673</v>
      </c>
      <c r="B83" s="27">
        <v>34341</v>
      </c>
      <c r="C83" s="28" t="s">
        <v>81</v>
      </c>
      <c r="D83" s="29"/>
    </row>
    <row r="84" spans="1:4" s="1" customFormat="1" ht="14.85" customHeight="1">
      <c r="A84" s="26">
        <v>45673</v>
      </c>
      <c r="B84" s="27">
        <v>404000</v>
      </c>
      <c r="C84" s="28" t="s">
        <v>82</v>
      </c>
      <c r="D84" s="29"/>
    </row>
    <row r="85" spans="1:4" s="1" customFormat="1" ht="14.85" customHeight="1">
      <c r="A85" s="26">
        <v>45673</v>
      </c>
      <c r="B85" s="27">
        <v>2728</v>
      </c>
      <c r="C85" s="28" t="s">
        <v>83</v>
      </c>
      <c r="D85" s="29"/>
    </row>
    <row r="86" spans="1:4" s="1" customFormat="1" ht="14.85" customHeight="1">
      <c r="A86" s="26">
        <v>45673</v>
      </c>
      <c r="B86" s="27">
        <v>12010</v>
      </c>
      <c r="C86" s="28" t="s">
        <v>84</v>
      </c>
      <c r="D86" s="29"/>
    </row>
    <row r="87" spans="1:4" s="1" customFormat="1" ht="14.85" customHeight="1">
      <c r="A87" s="26">
        <v>45673</v>
      </c>
      <c r="B87" s="27">
        <v>82137</v>
      </c>
      <c r="C87" s="28" t="s">
        <v>85</v>
      </c>
      <c r="D87" s="29"/>
    </row>
    <row r="88" spans="1:4" s="1" customFormat="1" ht="14.85" customHeight="1">
      <c r="A88" s="26">
        <v>45673</v>
      </c>
      <c r="B88" s="27">
        <v>766000</v>
      </c>
      <c r="C88" s="28" t="s">
        <v>82</v>
      </c>
      <c r="D88" s="29"/>
    </row>
    <row r="89" spans="1:4" s="1" customFormat="1" ht="14.85" customHeight="1">
      <c r="A89" s="26">
        <v>45673</v>
      </c>
      <c r="B89" s="27">
        <v>18429</v>
      </c>
      <c r="C89" s="28" t="s">
        <v>86</v>
      </c>
      <c r="D89" s="29"/>
    </row>
    <row r="90" spans="1:4" s="1" customFormat="1" ht="14.85" customHeight="1">
      <c r="A90" s="26">
        <v>45673</v>
      </c>
      <c r="B90" s="27">
        <v>9115</v>
      </c>
      <c r="C90" s="28" t="s">
        <v>87</v>
      </c>
      <c r="D90" s="29"/>
    </row>
    <row r="91" spans="1:4" s="1" customFormat="1" ht="14.85" customHeight="1">
      <c r="A91" s="26">
        <v>45673</v>
      </c>
      <c r="B91" s="27">
        <v>92812</v>
      </c>
      <c r="C91" s="28" t="s">
        <v>88</v>
      </c>
      <c r="D91" s="29"/>
    </row>
    <row r="92" spans="1:4" s="1" customFormat="1" ht="14.85" customHeight="1">
      <c r="A92" s="26">
        <v>45673</v>
      </c>
      <c r="B92" s="27">
        <v>41000</v>
      </c>
      <c r="C92" s="28" t="s">
        <v>89</v>
      </c>
      <c r="D92" s="29"/>
    </row>
    <row r="93" spans="1:4" s="1" customFormat="1" ht="14.85" customHeight="1">
      <c r="A93" s="26">
        <v>45673</v>
      </c>
      <c r="B93" s="27">
        <v>57820</v>
      </c>
      <c r="C93" s="28" t="s">
        <v>90</v>
      </c>
      <c r="D93" s="29"/>
    </row>
    <row r="94" spans="1:4" s="1" customFormat="1" ht="14.85" customHeight="1">
      <c r="A94" s="26">
        <v>45673</v>
      </c>
      <c r="B94" s="27">
        <v>8300</v>
      </c>
      <c r="C94" s="28" t="s">
        <v>91</v>
      </c>
      <c r="D94" s="29"/>
    </row>
    <row r="95" spans="1:4" s="1" customFormat="1" ht="14.85" customHeight="1">
      <c r="A95" s="26">
        <v>45673</v>
      </c>
      <c r="B95" s="27">
        <v>5200</v>
      </c>
      <c r="C95" s="28" t="s">
        <v>92</v>
      </c>
      <c r="D95" s="29"/>
    </row>
    <row r="96" spans="1:4" s="1" customFormat="1" ht="14.85" customHeight="1">
      <c r="A96" s="26">
        <v>45673</v>
      </c>
      <c r="B96" s="27">
        <v>4416</v>
      </c>
      <c r="C96" s="28" t="s">
        <v>92</v>
      </c>
      <c r="D96" s="29"/>
    </row>
    <row r="97" spans="1:4" s="1" customFormat="1" ht="14.85" customHeight="1">
      <c r="A97" s="26">
        <v>45673</v>
      </c>
      <c r="B97" s="27">
        <v>86975.7</v>
      </c>
      <c r="C97" s="28" t="s">
        <v>93</v>
      </c>
      <c r="D97" s="29"/>
    </row>
    <row r="98" spans="1:4" s="1" customFormat="1" ht="14.85" customHeight="1">
      <c r="A98" s="26">
        <v>45674</v>
      </c>
      <c r="B98" s="27">
        <v>80835</v>
      </c>
      <c r="C98" s="28" t="s">
        <v>94</v>
      </c>
      <c r="D98" s="29"/>
    </row>
    <row r="99" spans="1:4" s="1" customFormat="1" ht="14.85" customHeight="1">
      <c r="A99" s="26">
        <v>45674</v>
      </c>
      <c r="B99" s="27">
        <v>20000</v>
      </c>
      <c r="C99" s="28" t="s">
        <v>95</v>
      </c>
      <c r="D99" s="29"/>
    </row>
    <row r="100" spans="1:4" s="1" customFormat="1" ht="14.85" customHeight="1">
      <c r="A100" s="26">
        <v>45674</v>
      </c>
      <c r="B100" s="27">
        <v>20000</v>
      </c>
      <c r="C100" s="28" t="s">
        <v>96</v>
      </c>
      <c r="D100" s="29"/>
    </row>
    <row r="101" spans="1:4" s="1" customFormat="1" ht="14.85" customHeight="1">
      <c r="A101" s="26">
        <v>45674</v>
      </c>
      <c r="B101" s="27">
        <v>20000</v>
      </c>
      <c r="C101" s="28" t="s">
        <v>97</v>
      </c>
      <c r="D101" s="29"/>
    </row>
    <row r="102" spans="1:4" s="1" customFormat="1" ht="14.85" customHeight="1">
      <c r="A102" s="26">
        <v>45674</v>
      </c>
      <c r="B102" s="27">
        <v>20000</v>
      </c>
      <c r="C102" s="28" t="s">
        <v>98</v>
      </c>
      <c r="D102" s="29"/>
    </row>
    <row r="103" spans="1:4" s="1" customFormat="1" ht="14.85" customHeight="1">
      <c r="A103" s="26">
        <v>45674</v>
      </c>
      <c r="B103" s="27">
        <v>363462</v>
      </c>
      <c r="C103" s="28" t="s">
        <v>99</v>
      </c>
      <c r="D103" s="29"/>
    </row>
    <row r="104" spans="1:4" s="1" customFormat="1" ht="14.85" customHeight="1">
      <c r="A104" s="26">
        <v>45674</v>
      </c>
      <c r="B104" s="27">
        <v>62500</v>
      </c>
      <c r="C104" s="28" t="s">
        <v>100</v>
      </c>
      <c r="D104" s="29"/>
    </row>
    <row r="105" spans="1:4" s="1" customFormat="1" ht="14.85" customHeight="1">
      <c r="A105" s="26">
        <v>45674</v>
      </c>
      <c r="B105" s="27">
        <v>428324</v>
      </c>
      <c r="C105" s="28" t="s">
        <v>101</v>
      </c>
      <c r="D105" s="29"/>
    </row>
    <row r="106" spans="1:4" s="1" customFormat="1" ht="14.85" customHeight="1">
      <c r="A106" s="26">
        <v>45674</v>
      </c>
      <c r="B106" s="27">
        <v>50280</v>
      </c>
      <c r="C106" s="28" t="s">
        <v>102</v>
      </c>
      <c r="D106" s="29"/>
    </row>
    <row r="107" spans="1:4" s="1" customFormat="1" ht="14.85" customHeight="1">
      <c r="A107" s="26">
        <v>45674</v>
      </c>
      <c r="B107" s="27">
        <v>22289.21</v>
      </c>
      <c r="C107" s="28" t="s">
        <v>103</v>
      </c>
      <c r="D107" s="29"/>
    </row>
    <row r="108" spans="1:4" s="1" customFormat="1" ht="14.85" customHeight="1">
      <c r="A108" s="26">
        <v>45674</v>
      </c>
      <c r="B108" s="27">
        <v>454255.06</v>
      </c>
      <c r="C108" s="28" t="s">
        <v>104</v>
      </c>
      <c r="D108" s="29"/>
    </row>
    <row r="109" spans="1:4" s="1" customFormat="1" ht="14.85" customHeight="1">
      <c r="A109" s="26">
        <v>45674</v>
      </c>
      <c r="B109" s="27">
        <v>2675626.56</v>
      </c>
      <c r="C109" s="28" t="s">
        <v>105</v>
      </c>
      <c r="D109" s="29"/>
    </row>
    <row r="110" spans="1:4" s="1" customFormat="1" ht="14.85" customHeight="1">
      <c r="A110" s="26">
        <v>45674</v>
      </c>
      <c r="B110" s="27">
        <v>115.88</v>
      </c>
      <c r="C110" s="28" t="s">
        <v>106</v>
      </c>
      <c r="D110" s="29"/>
    </row>
    <row r="111" spans="1:4" s="1" customFormat="1" ht="14.85" customHeight="1">
      <c r="A111" s="26">
        <v>45674</v>
      </c>
      <c r="B111" s="27">
        <v>72028.539999999994</v>
      </c>
      <c r="C111" s="28" t="s">
        <v>107</v>
      </c>
      <c r="D111" s="29"/>
    </row>
    <row r="112" spans="1:4" s="1" customFormat="1" ht="14.85" customHeight="1">
      <c r="A112" s="26">
        <v>45674</v>
      </c>
      <c r="B112" s="27">
        <v>46737.47</v>
      </c>
      <c r="C112" s="28" t="s">
        <v>108</v>
      </c>
      <c r="D112" s="29"/>
    </row>
    <row r="113" spans="1:4" s="1" customFormat="1" ht="14.85" customHeight="1">
      <c r="A113" s="26">
        <v>45674</v>
      </c>
      <c r="B113" s="27">
        <v>469612.11</v>
      </c>
      <c r="C113" s="28" t="s">
        <v>109</v>
      </c>
      <c r="D113" s="29"/>
    </row>
    <row r="114" spans="1:4" s="1" customFormat="1" ht="14.85" customHeight="1">
      <c r="A114" s="26">
        <v>45674</v>
      </c>
      <c r="B114" s="27">
        <v>41725</v>
      </c>
      <c r="C114" s="28" t="s">
        <v>110</v>
      </c>
      <c r="D114" s="29"/>
    </row>
    <row r="115" spans="1:4" s="1" customFormat="1" ht="14.85" customHeight="1">
      <c r="A115" s="26">
        <v>45674</v>
      </c>
      <c r="B115" s="27">
        <v>55633</v>
      </c>
      <c r="C115" s="28" t="s">
        <v>111</v>
      </c>
      <c r="D115" s="29"/>
    </row>
    <row r="116" spans="1:4" s="1" customFormat="1" ht="14.85" customHeight="1">
      <c r="A116" s="26">
        <v>45674</v>
      </c>
      <c r="B116" s="27">
        <v>2328377.31</v>
      </c>
      <c r="C116" s="28" t="s">
        <v>112</v>
      </c>
      <c r="D116" s="29"/>
    </row>
    <row r="117" spans="1:4" s="1" customFormat="1" ht="14.85" customHeight="1">
      <c r="A117" s="26">
        <v>45674</v>
      </c>
      <c r="B117" s="27">
        <v>7500</v>
      </c>
      <c r="C117" s="28" t="s">
        <v>113</v>
      </c>
      <c r="D117" s="29"/>
    </row>
    <row r="118" spans="1:4" s="1" customFormat="1" ht="14.85" customHeight="1">
      <c r="A118" s="26">
        <v>45674</v>
      </c>
      <c r="B118" s="27">
        <v>289087.26</v>
      </c>
      <c r="C118" s="28" t="s">
        <v>112</v>
      </c>
      <c r="D118" s="29"/>
    </row>
    <row r="119" spans="1:4" s="1" customFormat="1" ht="14.85" customHeight="1">
      <c r="A119" s="26">
        <v>45674</v>
      </c>
      <c r="B119" s="27">
        <v>1822262.63</v>
      </c>
      <c r="C119" s="28" t="s">
        <v>112</v>
      </c>
      <c r="D119" s="29"/>
    </row>
    <row r="120" spans="1:4" s="1" customFormat="1" ht="14.85" customHeight="1">
      <c r="A120" s="26">
        <v>45674</v>
      </c>
      <c r="B120" s="27">
        <v>4129998.94</v>
      </c>
      <c r="C120" s="28" t="s">
        <v>114</v>
      </c>
      <c r="D120" s="29"/>
    </row>
    <row r="121" spans="1:4" s="1" customFormat="1" ht="14.85" customHeight="1">
      <c r="A121" s="26">
        <v>45674</v>
      </c>
      <c r="B121" s="27">
        <v>425375.73</v>
      </c>
      <c r="C121" s="28" t="s">
        <v>115</v>
      </c>
      <c r="D121" s="29"/>
    </row>
    <row r="122" spans="1:4" s="1" customFormat="1" ht="14.85" customHeight="1">
      <c r="A122" s="26">
        <v>45674</v>
      </c>
      <c r="B122" s="27">
        <v>3362600</v>
      </c>
      <c r="C122" s="28" t="s">
        <v>116</v>
      </c>
      <c r="D122" s="29"/>
    </row>
    <row r="123" spans="1:4" s="1" customFormat="1" ht="14.85" customHeight="1">
      <c r="A123" s="26">
        <v>45674</v>
      </c>
      <c r="B123" s="27">
        <v>1576883.65</v>
      </c>
      <c r="C123" s="28" t="s">
        <v>117</v>
      </c>
      <c r="D123" s="29"/>
    </row>
    <row r="124" spans="1:4" s="1" customFormat="1" ht="14.85" customHeight="1">
      <c r="A124" s="26">
        <v>45674</v>
      </c>
      <c r="B124" s="27">
        <v>700000</v>
      </c>
      <c r="C124" s="28" t="s">
        <v>118</v>
      </c>
      <c r="D124" s="29"/>
    </row>
    <row r="125" spans="1:4" s="1" customFormat="1" ht="14.85" customHeight="1">
      <c r="A125" s="26">
        <v>45677</v>
      </c>
      <c r="B125" s="27">
        <v>239188.18</v>
      </c>
      <c r="C125" s="28" t="s">
        <v>119</v>
      </c>
      <c r="D125" s="29"/>
    </row>
    <row r="126" spans="1:4" s="1" customFormat="1" ht="14.85" customHeight="1">
      <c r="A126" s="26">
        <v>45677</v>
      </c>
      <c r="B126" s="27">
        <v>7279</v>
      </c>
      <c r="C126" s="28" t="s">
        <v>120</v>
      </c>
      <c r="D126" s="29"/>
    </row>
    <row r="127" spans="1:4" s="1" customFormat="1" ht="14.85" customHeight="1">
      <c r="A127" s="26">
        <v>45677</v>
      </c>
      <c r="B127" s="27">
        <v>228282.54</v>
      </c>
      <c r="C127" s="28" t="s">
        <v>121</v>
      </c>
      <c r="D127" s="29"/>
    </row>
    <row r="128" spans="1:4" s="1" customFormat="1" ht="14.85" customHeight="1">
      <c r="A128" s="26">
        <v>45677</v>
      </c>
      <c r="B128" s="27">
        <v>591450.21</v>
      </c>
      <c r="C128" s="28" t="s">
        <v>121</v>
      </c>
      <c r="D128" s="29"/>
    </row>
    <row r="129" spans="1:4" s="1" customFormat="1" ht="14.85" customHeight="1">
      <c r="A129" s="26">
        <v>45677</v>
      </c>
      <c r="B129" s="27">
        <v>146055</v>
      </c>
      <c r="C129" s="28" t="s">
        <v>122</v>
      </c>
      <c r="D129" s="29"/>
    </row>
    <row r="130" spans="1:4" s="1" customFormat="1" ht="14.85" customHeight="1">
      <c r="A130" s="26">
        <v>45677</v>
      </c>
      <c r="B130" s="27">
        <v>233829.09</v>
      </c>
      <c r="C130" s="28" t="s">
        <v>123</v>
      </c>
      <c r="D130" s="29"/>
    </row>
    <row r="131" spans="1:4" s="1" customFormat="1" ht="14.85" customHeight="1">
      <c r="A131" s="26">
        <v>45677</v>
      </c>
      <c r="B131" s="27">
        <v>233829.09</v>
      </c>
      <c r="C131" s="28" t="s">
        <v>123</v>
      </c>
      <c r="D131" s="29"/>
    </row>
    <row r="132" spans="1:4" s="1" customFormat="1" ht="14.85" customHeight="1">
      <c r="A132" s="26">
        <v>45677</v>
      </c>
      <c r="B132" s="27">
        <v>741378.33</v>
      </c>
      <c r="C132" s="28" t="s">
        <v>124</v>
      </c>
      <c r="D132" s="29"/>
    </row>
    <row r="133" spans="1:4" s="1" customFormat="1" ht="14.85" customHeight="1">
      <c r="A133" s="26">
        <v>45677</v>
      </c>
      <c r="B133" s="27">
        <v>102000</v>
      </c>
      <c r="C133" s="28" t="s">
        <v>125</v>
      </c>
      <c r="D133" s="29"/>
    </row>
    <row r="134" spans="1:4" s="1" customFormat="1" ht="14.85" customHeight="1">
      <c r="A134" s="26">
        <v>45677</v>
      </c>
      <c r="B134" s="27">
        <v>144990.85</v>
      </c>
      <c r="C134" s="28" t="s">
        <v>126</v>
      </c>
      <c r="D134" s="29"/>
    </row>
    <row r="135" spans="1:4" s="1" customFormat="1" ht="14.85" customHeight="1">
      <c r="A135" s="26">
        <v>45677</v>
      </c>
      <c r="B135" s="27">
        <v>546169.44999999995</v>
      </c>
      <c r="C135" s="28" t="s">
        <v>127</v>
      </c>
      <c r="D135" s="29"/>
    </row>
    <row r="136" spans="1:4" s="1" customFormat="1" ht="14.85" customHeight="1">
      <c r="A136" s="26">
        <v>45677</v>
      </c>
      <c r="B136" s="27">
        <v>273084.71999999997</v>
      </c>
      <c r="C136" s="28" t="s">
        <v>127</v>
      </c>
      <c r="D136" s="29"/>
    </row>
    <row r="137" spans="1:4" s="1" customFormat="1" ht="14.85" customHeight="1">
      <c r="A137" s="26">
        <v>45677</v>
      </c>
      <c r="B137" s="27">
        <v>118250</v>
      </c>
      <c r="C137" s="28" t="s">
        <v>128</v>
      </c>
      <c r="D137" s="29"/>
    </row>
    <row r="138" spans="1:4" s="1" customFormat="1" ht="14.85" customHeight="1">
      <c r="A138" s="26">
        <v>45677</v>
      </c>
      <c r="B138" s="27">
        <v>70950</v>
      </c>
      <c r="C138" s="28" t="s">
        <v>128</v>
      </c>
      <c r="D138" s="29"/>
    </row>
    <row r="139" spans="1:4" s="1" customFormat="1" ht="14.85" customHeight="1">
      <c r="A139" s="26">
        <v>45677</v>
      </c>
      <c r="B139" s="27">
        <v>741378.33</v>
      </c>
      <c r="C139" s="28" t="s">
        <v>124</v>
      </c>
      <c r="D139" s="29"/>
    </row>
    <row r="140" spans="1:4" s="1" customFormat="1" ht="14.85" customHeight="1">
      <c r="A140" s="26">
        <v>45677</v>
      </c>
      <c r="B140" s="27">
        <v>155886.06</v>
      </c>
      <c r="C140" s="28" t="s">
        <v>123</v>
      </c>
      <c r="D140" s="29"/>
    </row>
    <row r="141" spans="1:4" s="1" customFormat="1" ht="14.85" customHeight="1">
      <c r="A141" s="26">
        <v>45677</v>
      </c>
      <c r="B141" s="27">
        <v>510000</v>
      </c>
      <c r="C141" s="28" t="s">
        <v>129</v>
      </c>
      <c r="D141" s="29"/>
    </row>
    <row r="142" spans="1:4" s="1" customFormat="1" ht="14.85" customHeight="1">
      <c r="A142" s="26">
        <v>45677</v>
      </c>
      <c r="B142" s="27">
        <v>54000</v>
      </c>
      <c r="C142" s="28" t="s">
        <v>130</v>
      </c>
      <c r="D142" s="29"/>
    </row>
    <row r="143" spans="1:4" s="1" customFormat="1" ht="14.85" customHeight="1">
      <c r="A143" s="26">
        <v>45677</v>
      </c>
      <c r="B143" s="27">
        <v>91403.87</v>
      </c>
      <c r="C143" s="28" t="s">
        <v>131</v>
      </c>
      <c r="D143" s="29"/>
    </row>
    <row r="144" spans="1:4" s="1" customFormat="1" ht="14.85" customHeight="1">
      <c r="A144" s="26">
        <v>45678</v>
      </c>
      <c r="B144" s="27">
        <v>91403.87</v>
      </c>
      <c r="C144" s="28" t="s">
        <v>131</v>
      </c>
      <c r="D144" s="29"/>
    </row>
    <row r="145" spans="1:4" s="1" customFormat="1" ht="14.85" customHeight="1">
      <c r="A145" s="26">
        <v>45678</v>
      </c>
      <c r="B145" s="27">
        <v>182807.75</v>
      </c>
      <c r="C145" s="28" t="s">
        <v>131</v>
      </c>
      <c r="D145" s="29"/>
    </row>
    <row r="146" spans="1:4" s="1" customFormat="1" ht="14.85" customHeight="1">
      <c r="A146" s="26">
        <v>45679</v>
      </c>
      <c r="B146" s="27">
        <v>182807.75</v>
      </c>
      <c r="C146" s="28" t="s">
        <v>131</v>
      </c>
      <c r="D146" s="29"/>
    </row>
    <row r="147" spans="1:4" s="1" customFormat="1" ht="14.85" customHeight="1">
      <c r="A147" s="26">
        <v>45679</v>
      </c>
      <c r="B147" s="27">
        <v>37391.199999999997</v>
      </c>
      <c r="C147" s="28" t="s">
        <v>132</v>
      </c>
      <c r="D147" s="29"/>
    </row>
    <row r="148" spans="1:4" s="1" customFormat="1" ht="14.85" customHeight="1">
      <c r="A148" s="26">
        <v>45679</v>
      </c>
      <c r="B148" s="27">
        <v>352988.79</v>
      </c>
      <c r="C148" s="28" t="s">
        <v>133</v>
      </c>
      <c r="D148" s="29"/>
    </row>
    <row r="149" spans="1:4" s="1" customFormat="1" ht="14.85" customHeight="1">
      <c r="A149" s="26">
        <v>45679</v>
      </c>
      <c r="B149" s="27">
        <v>134471.92000000001</v>
      </c>
      <c r="C149" s="28" t="s">
        <v>133</v>
      </c>
      <c r="D149" s="29"/>
    </row>
    <row r="150" spans="1:4" s="1" customFormat="1" ht="14.85" customHeight="1">
      <c r="A150" s="26">
        <v>45679</v>
      </c>
      <c r="B150" s="27">
        <v>102000</v>
      </c>
      <c r="C150" s="28" t="s">
        <v>129</v>
      </c>
      <c r="D150" s="29"/>
    </row>
    <row r="151" spans="1:4" s="1" customFormat="1" ht="14.85" customHeight="1">
      <c r="A151" s="26">
        <v>45679</v>
      </c>
      <c r="B151" s="27">
        <v>102000</v>
      </c>
      <c r="C151" s="28" t="s">
        <v>134</v>
      </c>
      <c r="D151" s="29"/>
    </row>
    <row r="152" spans="1:4" s="1" customFormat="1" ht="14.85" customHeight="1">
      <c r="A152" s="26">
        <v>45679</v>
      </c>
      <c r="B152" s="27">
        <v>274211.62</v>
      </c>
      <c r="C152" s="28" t="s">
        <v>131</v>
      </c>
      <c r="D152" s="29"/>
    </row>
    <row r="153" spans="1:4" s="1" customFormat="1" ht="14.85" customHeight="1">
      <c r="A153" s="26">
        <v>45679</v>
      </c>
      <c r="B153" s="27">
        <v>274211.62</v>
      </c>
      <c r="C153" s="28" t="s">
        <v>131</v>
      </c>
      <c r="D153" s="29"/>
    </row>
    <row r="154" spans="1:4" s="1" customFormat="1" ht="14.85" customHeight="1">
      <c r="A154" s="26">
        <v>45679</v>
      </c>
      <c r="B154" s="27">
        <v>54000</v>
      </c>
      <c r="C154" s="28" t="s">
        <v>130</v>
      </c>
      <c r="D154" s="29"/>
    </row>
    <row r="155" spans="1:4" s="1" customFormat="1" ht="14.85" customHeight="1">
      <c r="A155" s="26">
        <v>45679</v>
      </c>
      <c r="B155" s="27">
        <v>54000</v>
      </c>
      <c r="C155" s="28" t="s">
        <v>130</v>
      </c>
      <c r="D155" s="29"/>
    </row>
    <row r="156" spans="1:4" s="1" customFormat="1" ht="14.85" customHeight="1">
      <c r="A156" s="26">
        <v>45679</v>
      </c>
      <c r="B156" s="27">
        <v>201376.18</v>
      </c>
      <c r="C156" s="28" t="s">
        <v>126</v>
      </c>
      <c r="D156" s="29"/>
    </row>
    <row r="157" spans="1:4" s="1" customFormat="1" ht="14.85" customHeight="1">
      <c r="A157" s="26">
        <v>45679</v>
      </c>
      <c r="B157" s="27">
        <v>313000</v>
      </c>
      <c r="C157" s="28" t="s">
        <v>135</v>
      </c>
      <c r="D157" s="29"/>
    </row>
    <row r="158" spans="1:4" s="1" customFormat="1" ht="14.85" customHeight="1">
      <c r="A158" s="26">
        <v>45679</v>
      </c>
      <c r="B158" s="27">
        <v>68346.740000000005</v>
      </c>
      <c r="C158" s="28" t="s">
        <v>136</v>
      </c>
      <c r="D158" s="29"/>
    </row>
    <row r="159" spans="1:4" s="1" customFormat="1" ht="14.85" customHeight="1">
      <c r="A159" s="26">
        <v>45679</v>
      </c>
      <c r="B159" s="27">
        <v>183532.79999999999</v>
      </c>
      <c r="C159" s="28" t="s">
        <v>137</v>
      </c>
      <c r="D159" s="29"/>
    </row>
    <row r="160" spans="1:4" s="1" customFormat="1" ht="14.85" customHeight="1">
      <c r="A160" s="26">
        <v>45679</v>
      </c>
      <c r="B160" s="27">
        <v>412948.8</v>
      </c>
      <c r="C160" s="28" t="s">
        <v>137</v>
      </c>
      <c r="D160" s="29"/>
    </row>
    <row r="161" spans="1:4" s="1" customFormat="1" ht="14.85" customHeight="1">
      <c r="A161" s="26">
        <v>45679</v>
      </c>
      <c r="B161" s="27">
        <v>183532.79999999999</v>
      </c>
      <c r="C161" s="28" t="s">
        <v>137</v>
      </c>
      <c r="D161" s="29"/>
    </row>
    <row r="162" spans="1:4" s="1" customFormat="1" ht="14.85" customHeight="1">
      <c r="A162" s="26">
        <v>45679</v>
      </c>
      <c r="B162" s="27">
        <v>1080000</v>
      </c>
      <c r="C162" s="28" t="s">
        <v>138</v>
      </c>
      <c r="D162" s="29"/>
    </row>
    <row r="163" spans="1:4" s="1" customFormat="1" ht="14.85" customHeight="1">
      <c r="A163" s="26">
        <v>45679</v>
      </c>
      <c r="B163" s="27">
        <v>7725.85</v>
      </c>
      <c r="C163" s="28" t="s">
        <v>139</v>
      </c>
      <c r="D163" s="29"/>
    </row>
    <row r="164" spans="1:4" s="1" customFormat="1" ht="14.85" customHeight="1">
      <c r="A164" s="26">
        <v>45679</v>
      </c>
      <c r="B164" s="27">
        <v>367065.59999999998</v>
      </c>
      <c r="C164" s="28" t="s">
        <v>140</v>
      </c>
      <c r="D164" s="29"/>
    </row>
    <row r="165" spans="1:4" s="1" customFormat="1" ht="14.85" customHeight="1">
      <c r="A165" s="26">
        <v>45679</v>
      </c>
      <c r="B165" s="27">
        <v>183532.79999999999</v>
      </c>
      <c r="C165" s="28" t="s">
        <v>137</v>
      </c>
      <c r="D165" s="29"/>
    </row>
    <row r="166" spans="1:4" s="1" customFormat="1" ht="14.85" customHeight="1">
      <c r="A166" s="26">
        <v>45679</v>
      </c>
      <c r="B166" s="27">
        <v>509358.08000000002</v>
      </c>
      <c r="C166" s="28" t="s">
        <v>137</v>
      </c>
      <c r="D166" s="29"/>
    </row>
    <row r="167" spans="1:4" s="1" customFormat="1" ht="14.85" customHeight="1">
      <c r="A167" s="26">
        <v>45679</v>
      </c>
      <c r="B167" s="27">
        <v>137649.60000000001</v>
      </c>
      <c r="C167" s="28" t="s">
        <v>137</v>
      </c>
      <c r="D167" s="29"/>
    </row>
    <row r="168" spans="1:4" s="1" customFormat="1" ht="14.85" customHeight="1">
      <c r="A168" s="26">
        <v>45679</v>
      </c>
      <c r="B168" s="27">
        <v>91766.399999999994</v>
      </c>
      <c r="C168" s="28" t="s">
        <v>137</v>
      </c>
      <c r="D168" s="29"/>
    </row>
    <row r="169" spans="1:4" s="1" customFormat="1" ht="14.85" customHeight="1">
      <c r="A169" s="26">
        <v>45679</v>
      </c>
      <c r="B169" s="27">
        <v>29845.200000000001</v>
      </c>
      <c r="C169" s="28" t="s">
        <v>141</v>
      </c>
      <c r="D169" s="29"/>
    </row>
    <row r="170" spans="1:4" s="1" customFormat="1" ht="14.85" customHeight="1">
      <c r="A170" s="26">
        <v>45679</v>
      </c>
      <c r="B170" s="27">
        <v>72600</v>
      </c>
      <c r="C170" s="28" t="s">
        <v>142</v>
      </c>
      <c r="D170" s="29"/>
    </row>
    <row r="171" spans="1:4" s="1" customFormat="1" ht="14.85" customHeight="1">
      <c r="A171" s="26">
        <v>45679</v>
      </c>
      <c r="B171" s="27">
        <v>16356.78</v>
      </c>
      <c r="C171" s="28" t="s">
        <v>143</v>
      </c>
      <c r="D171" s="29"/>
    </row>
    <row r="172" spans="1:4" s="1" customFormat="1" ht="14.85" customHeight="1">
      <c r="A172" s="26">
        <v>45679</v>
      </c>
      <c r="B172" s="27">
        <v>80000</v>
      </c>
      <c r="C172" s="28" t="s">
        <v>144</v>
      </c>
      <c r="D172" s="29"/>
    </row>
    <row r="173" spans="1:4" s="1" customFormat="1" ht="14.85" customHeight="1">
      <c r="A173" s="26">
        <v>45679</v>
      </c>
      <c r="B173" s="27">
        <v>123506.68</v>
      </c>
      <c r="C173" s="28" t="s">
        <v>145</v>
      </c>
      <c r="D173" s="29"/>
    </row>
    <row r="174" spans="1:4" s="1" customFormat="1" ht="14.85" customHeight="1">
      <c r="A174" s="26">
        <v>45679</v>
      </c>
      <c r="B174" s="27">
        <v>339900</v>
      </c>
      <c r="C174" s="28" t="s">
        <v>146</v>
      </c>
      <c r="D174" s="29"/>
    </row>
    <row r="175" spans="1:4" s="1" customFormat="1" ht="14.85" customHeight="1">
      <c r="A175" s="26">
        <v>45679</v>
      </c>
      <c r="B175" s="27">
        <v>1189650</v>
      </c>
      <c r="C175" s="28" t="s">
        <v>146</v>
      </c>
      <c r="D175" s="29"/>
    </row>
    <row r="176" spans="1:4" s="1" customFormat="1" ht="14.85" customHeight="1">
      <c r="A176" s="26">
        <v>45679</v>
      </c>
      <c r="B176" s="27">
        <v>46009.7</v>
      </c>
      <c r="C176" s="28" t="s">
        <v>128</v>
      </c>
      <c r="D176" s="29"/>
    </row>
    <row r="177" spans="1:4" s="1" customFormat="1" ht="14.85" customHeight="1">
      <c r="A177" s="26">
        <v>45679</v>
      </c>
      <c r="B177" s="27">
        <v>23004.85</v>
      </c>
      <c r="C177" s="28" t="s">
        <v>128</v>
      </c>
      <c r="D177" s="29"/>
    </row>
    <row r="178" spans="1:4" s="1" customFormat="1" ht="14.85" customHeight="1">
      <c r="A178" s="26">
        <v>45679</v>
      </c>
      <c r="B178" s="27">
        <v>27261.3</v>
      </c>
      <c r="C178" s="28" t="s">
        <v>143</v>
      </c>
      <c r="D178" s="29"/>
    </row>
    <row r="179" spans="1:4" s="1" customFormat="1" ht="14.85" customHeight="1">
      <c r="A179" s="26">
        <v>45679</v>
      </c>
      <c r="B179" s="27">
        <v>35519</v>
      </c>
      <c r="C179" s="28" t="s">
        <v>147</v>
      </c>
      <c r="D179" s="29"/>
    </row>
    <row r="180" spans="1:4" s="1" customFormat="1" ht="14.85" customHeight="1">
      <c r="A180" s="26">
        <v>45679</v>
      </c>
      <c r="B180" s="27">
        <v>204000</v>
      </c>
      <c r="C180" s="28" t="s">
        <v>148</v>
      </c>
      <c r="D180" s="29"/>
    </row>
    <row r="181" spans="1:4" s="1" customFormat="1" ht="14.85" customHeight="1">
      <c r="A181" s="26">
        <v>45679</v>
      </c>
      <c r="B181" s="27">
        <v>246959.24</v>
      </c>
      <c r="C181" s="28" t="s">
        <v>149</v>
      </c>
      <c r="D181" s="29"/>
    </row>
    <row r="182" spans="1:4" s="1" customFormat="1" ht="14.85" customHeight="1">
      <c r="A182" s="26">
        <v>45679</v>
      </c>
      <c r="B182" s="27">
        <v>94381.38</v>
      </c>
      <c r="C182" s="28" t="s">
        <v>150</v>
      </c>
      <c r="D182" s="29"/>
    </row>
    <row r="183" spans="1:4" s="1" customFormat="1" ht="14.85" customHeight="1">
      <c r="A183" s="26">
        <v>45679</v>
      </c>
      <c r="B183" s="27">
        <v>30982.5</v>
      </c>
      <c r="C183" s="28" t="s">
        <v>151</v>
      </c>
      <c r="D183" s="29"/>
    </row>
    <row r="184" spans="1:4" s="1" customFormat="1" ht="14.85" customHeight="1">
      <c r="A184" s="26">
        <v>45680</v>
      </c>
      <c r="B184" s="27">
        <v>182807.75</v>
      </c>
      <c r="C184" s="28" t="s">
        <v>131</v>
      </c>
      <c r="D184" s="29"/>
    </row>
    <row r="185" spans="1:4" s="1" customFormat="1" ht="14.85" customHeight="1">
      <c r="A185" s="26">
        <v>45680</v>
      </c>
      <c r="B185" s="27">
        <v>91403.87</v>
      </c>
      <c r="C185" s="28" t="s">
        <v>131</v>
      </c>
      <c r="D185" s="29"/>
    </row>
    <row r="186" spans="1:4" s="1" customFormat="1" ht="14.85" customHeight="1">
      <c r="A186" s="26">
        <v>45680</v>
      </c>
      <c r="B186" s="27">
        <v>715500</v>
      </c>
      <c r="C186" s="28" t="s">
        <v>130</v>
      </c>
      <c r="D186" s="29"/>
    </row>
    <row r="187" spans="1:4" s="1" customFormat="1" ht="14.85" customHeight="1">
      <c r="A187" s="26">
        <v>45680</v>
      </c>
      <c r="B187" s="27">
        <v>360000</v>
      </c>
      <c r="C187" s="28" t="s">
        <v>138</v>
      </c>
      <c r="D187" s="29"/>
    </row>
    <row r="188" spans="1:4" s="1" customFormat="1" ht="14.85" customHeight="1">
      <c r="A188" s="26">
        <v>45681</v>
      </c>
      <c r="B188" s="27">
        <v>23004.85</v>
      </c>
      <c r="C188" s="28" t="s">
        <v>128</v>
      </c>
      <c r="D188" s="29"/>
    </row>
    <row r="189" spans="1:4" s="1" customFormat="1" ht="14.85" customHeight="1">
      <c r="A189" s="26">
        <v>45681</v>
      </c>
      <c r="B189" s="27">
        <v>46009.7</v>
      </c>
      <c r="C189" s="28" t="s">
        <v>128</v>
      </c>
      <c r="D189" s="29"/>
    </row>
    <row r="190" spans="1:4" s="1" customFormat="1" ht="14.85" customHeight="1">
      <c r="A190" s="26">
        <v>45681</v>
      </c>
      <c r="B190" s="27">
        <v>115024.25</v>
      </c>
      <c r="C190" s="28" t="s">
        <v>128</v>
      </c>
      <c r="D190" s="29"/>
    </row>
    <row r="191" spans="1:4" s="1" customFormat="1" ht="14.85" customHeight="1">
      <c r="A191" s="26">
        <v>45681</v>
      </c>
      <c r="B191" s="27">
        <v>46009.7</v>
      </c>
      <c r="C191" s="28" t="s">
        <v>128</v>
      </c>
      <c r="D191" s="29"/>
    </row>
    <row r="192" spans="1:4" s="1" customFormat="1" ht="14.85" customHeight="1">
      <c r="A192" s="26">
        <v>45681</v>
      </c>
      <c r="B192" s="27">
        <v>23004.85</v>
      </c>
      <c r="C192" s="28" t="s">
        <v>128</v>
      </c>
      <c r="D192" s="29"/>
    </row>
    <row r="193" spans="1:4" s="1" customFormat="1" ht="14.85" customHeight="1">
      <c r="A193" s="26">
        <v>45681</v>
      </c>
      <c r="B193" s="27">
        <v>645620</v>
      </c>
      <c r="C193" s="28" t="s">
        <v>152</v>
      </c>
      <c r="D193" s="29"/>
    </row>
    <row r="194" spans="1:4" s="1" customFormat="1" ht="14.85" customHeight="1">
      <c r="A194" s="26">
        <v>45681</v>
      </c>
      <c r="B194" s="27">
        <v>14647.6</v>
      </c>
      <c r="C194" s="28" t="s">
        <v>147</v>
      </c>
      <c r="D194" s="29"/>
    </row>
    <row r="195" spans="1:4" s="1" customFormat="1" ht="14.85" customHeight="1">
      <c r="A195" s="26">
        <v>45681</v>
      </c>
      <c r="B195" s="27">
        <v>35519</v>
      </c>
      <c r="C195" s="28" t="s">
        <v>147</v>
      </c>
      <c r="D195" s="29"/>
    </row>
    <row r="196" spans="1:4" s="1" customFormat="1" ht="14.85" customHeight="1">
      <c r="A196" s="26">
        <v>45681</v>
      </c>
      <c r="B196" s="27">
        <v>720000</v>
      </c>
      <c r="C196" s="28" t="s">
        <v>138</v>
      </c>
      <c r="D196" s="29"/>
    </row>
    <row r="197" spans="1:4" s="1" customFormat="1" ht="14.85" customHeight="1">
      <c r="A197" s="26">
        <v>45681</v>
      </c>
      <c r="B197" s="27">
        <v>540000</v>
      </c>
      <c r="C197" s="28" t="s">
        <v>138</v>
      </c>
      <c r="D197" s="29"/>
    </row>
    <row r="198" spans="1:4" s="1" customFormat="1" ht="14.85" customHeight="1">
      <c r="A198" s="26">
        <v>45681</v>
      </c>
      <c r="B198" s="27">
        <v>102500</v>
      </c>
      <c r="C198" s="28" t="s">
        <v>153</v>
      </c>
      <c r="D198" s="29"/>
    </row>
    <row r="199" spans="1:4" s="1" customFormat="1" ht="14.85" customHeight="1">
      <c r="A199" s="26">
        <v>45681</v>
      </c>
      <c r="B199" s="27">
        <v>307500</v>
      </c>
      <c r="C199" s="28" t="s">
        <v>148</v>
      </c>
      <c r="D199" s="29"/>
    </row>
    <row r="200" spans="1:4" s="1" customFormat="1" ht="14.85" customHeight="1">
      <c r="A200" s="26">
        <v>45681</v>
      </c>
      <c r="B200" s="27">
        <v>408000</v>
      </c>
      <c r="C200" s="28" t="s">
        <v>154</v>
      </c>
      <c r="D200" s="29"/>
    </row>
    <row r="201" spans="1:4" s="1" customFormat="1" ht="14.85" customHeight="1">
      <c r="A201" s="26">
        <v>45681</v>
      </c>
      <c r="B201" s="27">
        <v>118593.2</v>
      </c>
      <c r="C201" s="28" t="s">
        <v>155</v>
      </c>
      <c r="D201" s="29"/>
    </row>
    <row r="202" spans="1:4" s="1" customFormat="1" ht="14.85" customHeight="1">
      <c r="A202" s="26">
        <v>45681</v>
      </c>
      <c r="B202" s="27">
        <v>136127.82999999999</v>
      </c>
      <c r="C202" s="28" t="s">
        <v>156</v>
      </c>
      <c r="D202" s="29"/>
    </row>
    <row r="203" spans="1:4" s="1" customFormat="1" ht="14.85" customHeight="1">
      <c r="A203" s="26">
        <v>45681</v>
      </c>
      <c r="B203" s="27">
        <v>274211.62</v>
      </c>
      <c r="C203" s="28" t="s">
        <v>131</v>
      </c>
      <c r="D203" s="29"/>
    </row>
    <row r="204" spans="1:4" s="1" customFormat="1" ht="14.85" customHeight="1">
      <c r="A204" s="26">
        <v>45681</v>
      </c>
      <c r="B204" s="27">
        <v>71157.88</v>
      </c>
      <c r="C204" s="28" t="s">
        <v>157</v>
      </c>
      <c r="D204" s="29"/>
    </row>
    <row r="205" spans="1:4" s="1" customFormat="1" ht="14.85" customHeight="1">
      <c r="A205" s="26">
        <v>45681</v>
      </c>
      <c r="B205" s="27">
        <v>91403.87</v>
      </c>
      <c r="C205" s="28" t="s">
        <v>131</v>
      </c>
      <c r="D205" s="29"/>
    </row>
    <row r="206" spans="1:4" s="1" customFormat="1" ht="14.85" customHeight="1">
      <c r="A206" s="26">
        <v>45681</v>
      </c>
      <c r="B206" s="27">
        <v>91403.87</v>
      </c>
      <c r="C206" s="28" t="s">
        <v>131</v>
      </c>
      <c r="D206" s="29"/>
    </row>
    <row r="207" spans="1:4" s="1" customFormat="1" ht="14.85" customHeight="1">
      <c r="A207" s="26">
        <v>45681</v>
      </c>
      <c r="B207" s="27">
        <v>91403.87</v>
      </c>
      <c r="C207" s="28" t="s">
        <v>131</v>
      </c>
      <c r="D207" s="29"/>
    </row>
    <row r="208" spans="1:4" s="1" customFormat="1" ht="14.85" customHeight="1">
      <c r="A208" s="26">
        <v>45681</v>
      </c>
      <c r="B208" s="27">
        <v>201376.18</v>
      </c>
      <c r="C208" s="28" t="s">
        <v>126</v>
      </c>
      <c r="D208" s="29"/>
    </row>
    <row r="209" spans="1:4" s="1" customFormat="1" ht="14.85" customHeight="1">
      <c r="A209" s="26">
        <v>45681</v>
      </c>
      <c r="B209" s="27">
        <v>1291023.3600000001</v>
      </c>
      <c r="C209" s="28" t="s">
        <v>158</v>
      </c>
      <c r="D209" s="29"/>
    </row>
    <row r="210" spans="1:4" s="1" customFormat="1" ht="14.85" customHeight="1">
      <c r="A210" s="26">
        <v>45681</v>
      </c>
      <c r="B210" s="27">
        <v>645511.68000000005</v>
      </c>
      <c r="C210" s="28" t="s">
        <v>159</v>
      </c>
      <c r="D210" s="29"/>
    </row>
    <row r="211" spans="1:4" s="1" customFormat="1" ht="14.85" customHeight="1">
      <c r="A211" s="26">
        <v>45681</v>
      </c>
      <c r="B211" s="27">
        <v>212093.2</v>
      </c>
      <c r="C211" s="28" t="s">
        <v>160</v>
      </c>
      <c r="D211" s="29"/>
    </row>
    <row r="212" spans="1:4" s="1" customFormat="1" ht="14.85" customHeight="1">
      <c r="A212" s="26">
        <v>45681</v>
      </c>
      <c r="B212" s="27">
        <v>349544.58</v>
      </c>
      <c r="C212" s="28" t="s">
        <v>161</v>
      </c>
      <c r="D212" s="29"/>
    </row>
    <row r="213" spans="1:4" s="1" customFormat="1" ht="14.85" customHeight="1">
      <c r="A213" s="26">
        <v>45681</v>
      </c>
      <c r="B213" s="27">
        <v>182807.75</v>
      </c>
      <c r="C213" s="28" t="s">
        <v>131</v>
      </c>
      <c r="D213" s="29"/>
    </row>
    <row r="214" spans="1:4" s="1" customFormat="1" ht="14.85" customHeight="1">
      <c r="A214" s="26">
        <v>45681</v>
      </c>
      <c r="B214" s="27">
        <v>23004.85</v>
      </c>
      <c r="C214" s="28" t="s">
        <v>128</v>
      </c>
      <c r="D214" s="29"/>
    </row>
    <row r="215" spans="1:4" s="1" customFormat="1" ht="14.85" customHeight="1">
      <c r="A215" s="26">
        <v>45681</v>
      </c>
      <c r="B215" s="27">
        <v>741378.33</v>
      </c>
      <c r="C215" s="28" t="s">
        <v>124</v>
      </c>
      <c r="D215" s="29"/>
    </row>
    <row r="216" spans="1:4" s="1" customFormat="1" ht="14.85" customHeight="1">
      <c r="A216" s="26">
        <v>45681</v>
      </c>
      <c r="B216" s="27">
        <v>18309.5</v>
      </c>
      <c r="C216" s="28" t="s">
        <v>147</v>
      </c>
      <c r="D216" s="29"/>
    </row>
    <row r="217" spans="1:4" s="1" customFormat="1" ht="14.85" customHeight="1">
      <c r="A217" s="26">
        <v>45681</v>
      </c>
      <c r="B217" s="27">
        <v>7323.8</v>
      </c>
      <c r="C217" s="28" t="s">
        <v>147</v>
      </c>
      <c r="D217" s="29"/>
    </row>
    <row r="218" spans="1:4" s="1" customFormat="1" ht="14.85" customHeight="1">
      <c r="A218" s="26">
        <v>45681</v>
      </c>
      <c r="B218" s="27">
        <v>7323.8</v>
      </c>
      <c r="C218" s="28" t="s">
        <v>147</v>
      </c>
      <c r="D218" s="29"/>
    </row>
    <row r="219" spans="1:4" s="1" customFormat="1" ht="14.85" customHeight="1">
      <c r="A219" s="26">
        <v>45681</v>
      </c>
      <c r="B219" s="27">
        <v>232353.22</v>
      </c>
      <c r="C219" s="28" t="s">
        <v>162</v>
      </c>
      <c r="D219" s="29"/>
    </row>
    <row r="220" spans="1:4" s="1" customFormat="1" ht="14.85" customHeight="1">
      <c r="A220" s="26">
        <v>45681</v>
      </c>
      <c r="B220" s="27">
        <v>360000</v>
      </c>
      <c r="C220" s="28" t="s">
        <v>138</v>
      </c>
      <c r="D220" s="29"/>
    </row>
    <row r="221" spans="1:4" s="1" customFormat="1" ht="14.85" customHeight="1">
      <c r="A221" s="26">
        <v>45681</v>
      </c>
      <c r="B221" s="27">
        <v>155886.06</v>
      </c>
      <c r="C221" s="28" t="s">
        <v>123</v>
      </c>
      <c r="D221" s="29"/>
    </row>
    <row r="222" spans="1:4" s="1" customFormat="1" ht="14.85" customHeight="1">
      <c r="A222" s="26">
        <v>45681</v>
      </c>
      <c r="B222" s="27">
        <v>233829.09</v>
      </c>
      <c r="C222" s="28" t="s">
        <v>123</v>
      </c>
      <c r="D222" s="29"/>
    </row>
    <row r="223" spans="1:4" s="1" customFormat="1" ht="14.85" customHeight="1">
      <c r="A223" s="26">
        <v>45681</v>
      </c>
      <c r="B223" s="27">
        <v>233829.09</v>
      </c>
      <c r="C223" s="28" t="s">
        <v>123</v>
      </c>
      <c r="D223" s="29"/>
    </row>
    <row r="224" spans="1:4" s="1" customFormat="1" ht="14.85" customHeight="1">
      <c r="A224" s="26">
        <v>45684</v>
      </c>
      <c r="B224" s="27">
        <v>204000</v>
      </c>
      <c r="C224" s="28" t="s">
        <v>129</v>
      </c>
      <c r="D224" s="29"/>
    </row>
    <row r="225" spans="1:4" s="1" customFormat="1" ht="14.85" customHeight="1">
      <c r="A225" s="26">
        <v>45684</v>
      </c>
      <c r="B225" s="27">
        <v>102000</v>
      </c>
      <c r="C225" s="28" t="s">
        <v>129</v>
      </c>
      <c r="D225" s="29"/>
    </row>
    <row r="226" spans="1:4" s="1" customFormat="1" ht="14.85" customHeight="1">
      <c r="A226" s="26">
        <v>45684</v>
      </c>
      <c r="B226" s="27">
        <v>180000</v>
      </c>
      <c r="C226" s="28" t="s">
        <v>138</v>
      </c>
      <c r="D226" s="29"/>
    </row>
    <row r="227" spans="1:4" s="1" customFormat="1" ht="14.85" customHeight="1">
      <c r="A227" s="26">
        <v>45684</v>
      </c>
      <c r="B227" s="27">
        <v>155886.06</v>
      </c>
      <c r="C227" s="28" t="s">
        <v>123</v>
      </c>
      <c r="D227" s="29"/>
    </row>
    <row r="228" spans="1:4" s="1" customFormat="1" ht="14.85" customHeight="1">
      <c r="A228" s="26">
        <v>45684</v>
      </c>
      <c r="B228" s="27">
        <v>150390</v>
      </c>
      <c r="C228" s="28" t="s">
        <v>163</v>
      </c>
      <c r="D228" s="29"/>
    </row>
    <row r="229" spans="1:4" s="1" customFormat="1" ht="14.85" customHeight="1">
      <c r="A229" s="26">
        <v>45684</v>
      </c>
      <c r="B229" s="27">
        <v>34997.82</v>
      </c>
      <c r="C229" s="28" t="s">
        <v>164</v>
      </c>
      <c r="D229" s="29"/>
    </row>
    <row r="230" spans="1:4" s="1" customFormat="1" ht="14.85" customHeight="1">
      <c r="A230" s="26">
        <v>45684</v>
      </c>
      <c r="B230" s="27">
        <v>457019.37</v>
      </c>
      <c r="C230" s="28" t="s">
        <v>131</v>
      </c>
      <c r="D230" s="29"/>
    </row>
    <row r="231" spans="1:4" s="1" customFormat="1" ht="14.85" customHeight="1">
      <c r="A231" s="26">
        <v>45684</v>
      </c>
      <c r="B231" s="27">
        <v>71197.5</v>
      </c>
      <c r="C231" s="28" t="s">
        <v>165</v>
      </c>
      <c r="D231" s="29"/>
    </row>
    <row r="232" spans="1:4" s="1" customFormat="1" ht="14.85" customHeight="1">
      <c r="A232" s="26">
        <v>45684</v>
      </c>
      <c r="B232" s="27">
        <v>866237.02</v>
      </c>
      <c r="C232" s="28" t="s">
        <v>166</v>
      </c>
      <c r="D232" s="29"/>
    </row>
    <row r="233" spans="1:4" s="1" customFormat="1" ht="14.85" customHeight="1">
      <c r="A233" s="26">
        <v>45684</v>
      </c>
      <c r="B233" s="27">
        <v>197610.69</v>
      </c>
      <c r="C233" s="28" t="s">
        <v>145</v>
      </c>
      <c r="D233" s="29"/>
    </row>
    <row r="234" spans="1:4" s="1" customFormat="1" ht="14.85" customHeight="1">
      <c r="A234" s="26">
        <v>45684</v>
      </c>
      <c r="B234" s="27">
        <v>46009.7</v>
      </c>
      <c r="C234" s="28" t="s">
        <v>128</v>
      </c>
      <c r="D234" s="29"/>
    </row>
    <row r="235" spans="1:4" s="1" customFormat="1" ht="14.85" customHeight="1">
      <c r="A235" s="26">
        <v>45684</v>
      </c>
      <c r="B235" s="27">
        <v>46009.7</v>
      </c>
      <c r="C235" s="28" t="s">
        <v>128</v>
      </c>
      <c r="D235" s="29"/>
    </row>
    <row r="236" spans="1:4" s="1" customFormat="1" ht="14.85" customHeight="1">
      <c r="A236" s="26">
        <v>45684</v>
      </c>
      <c r="B236" s="27">
        <v>23004.85</v>
      </c>
      <c r="C236" s="28" t="s">
        <v>128</v>
      </c>
      <c r="D236" s="29"/>
    </row>
    <row r="237" spans="1:4" s="1" customFormat="1" ht="14.85" customHeight="1">
      <c r="A237" s="26">
        <v>45684</v>
      </c>
      <c r="B237" s="27">
        <v>363000</v>
      </c>
      <c r="C237" s="28" t="s">
        <v>167</v>
      </c>
      <c r="D237" s="29"/>
    </row>
    <row r="238" spans="1:4" s="1" customFormat="1" ht="14.85" customHeight="1">
      <c r="A238" s="26">
        <v>45684</v>
      </c>
      <c r="B238" s="27">
        <v>71038</v>
      </c>
      <c r="C238" s="28" t="s">
        <v>147</v>
      </c>
      <c r="D238" s="29"/>
    </row>
    <row r="239" spans="1:4" s="1" customFormat="1" ht="14.85" customHeight="1">
      <c r="A239" s="26">
        <v>45684</v>
      </c>
      <c r="B239" s="27">
        <v>70350</v>
      </c>
      <c r="C239" s="28" t="s">
        <v>168</v>
      </c>
      <c r="D239" s="29"/>
    </row>
    <row r="240" spans="1:4" s="1" customFormat="1" ht="14.85" customHeight="1">
      <c r="A240" s="26">
        <v>45684</v>
      </c>
      <c r="B240" s="27">
        <v>278784</v>
      </c>
      <c r="C240" s="28" t="s">
        <v>169</v>
      </c>
      <c r="D240" s="29"/>
    </row>
    <row r="241" spans="1:4" s="1" customFormat="1" ht="14.85" customHeight="1">
      <c r="A241" s="26">
        <v>45684</v>
      </c>
      <c r="B241" s="27">
        <v>191939.64</v>
      </c>
      <c r="C241" s="28" t="s">
        <v>131</v>
      </c>
      <c r="D241" s="29"/>
    </row>
    <row r="242" spans="1:4" s="1" customFormat="1" ht="14.85" customHeight="1">
      <c r="A242" s="26">
        <v>45684</v>
      </c>
      <c r="B242" s="27">
        <v>274211.62</v>
      </c>
      <c r="C242" s="28" t="s">
        <v>131</v>
      </c>
      <c r="D242" s="29"/>
    </row>
    <row r="243" spans="1:4" s="1" customFormat="1" ht="14.85" customHeight="1">
      <c r="A243" s="26">
        <v>45686</v>
      </c>
      <c r="B243" s="27">
        <v>182807.75</v>
      </c>
      <c r="C243" s="28" t="s">
        <v>131</v>
      </c>
      <c r="D243" s="29"/>
    </row>
    <row r="244" spans="1:4" s="1" customFormat="1" ht="14.85" customHeight="1">
      <c r="A244" s="26">
        <v>45686</v>
      </c>
      <c r="B244" s="27">
        <v>711578.78</v>
      </c>
      <c r="C244" s="28" t="s">
        <v>157</v>
      </c>
      <c r="D244" s="29"/>
    </row>
    <row r="245" spans="1:4" s="1" customFormat="1" ht="14.85" customHeight="1">
      <c r="A245" s="26">
        <v>45686</v>
      </c>
      <c r="B245" s="27">
        <v>212093.2</v>
      </c>
      <c r="C245" s="28" t="s">
        <v>160</v>
      </c>
      <c r="D245" s="29"/>
    </row>
    <row r="246" spans="1:4" s="1" customFormat="1" ht="14.85" customHeight="1">
      <c r="A246" s="26">
        <v>45686</v>
      </c>
      <c r="B246" s="27">
        <v>632591.07999999996</v>
      </c>
      <c r="C246" s="28" t="s">
        <v>166</v>
      </c>
      <c r="D246" s="29"/>
    </row>
    <row r="247" spans="1:4" s="1" customFormat="1" ht="14.85" customHeight="1">
      <c r="A247" s="26">
        <v>45686</v>
      </c>
      <c r="B247" s="27">
        <v>8910</v>
      </c>
      <c r="C247" s="28" t="s">
        <v>170</v>
      </c>
      <c r="D247" s="29"/>
    </row>
    <row r="248" spans="1:4" s="1" customFormat="1" ht="14.85" customHeight="1">
      <c r="A248" s="26">
        <v>45686</v>
      </c>
      <c r="B248" s="27">
        <v>363000</v>
      </c>
      <c r="C248" s="28" t="s">
        <v>167</v>
      </c>
      <c r="D248" s="29"/>
    </row>
    <row r="249" spans="1:4" s="1" customFormat="1" ht="14.85" customHeight="1">
      <c r="A249" s="26">
        <v>45686</v>
      </c>
      <c r="B249" s="27">
        <v>1291240</v>
      </c>
      <c r="C249" s="28" t="s">
        <v>171</v>
      </c>
      <c r="D249" s="29"/>
    </row>
    <row r="250" spans="1:4" s="1" customFormat="1" ht="14.85" customHeight="1">
      <c r="A250" s="26">
        <v>45686</v>
      </c>
      <c r="B250" s="27">
        <v>968430</v>
      </c>
      <c r="C250" s="28" t="s">
        <v>171</v>
      </c>
      <c r="D250" s="29"/>
    </row>
    <row r="251" spans="1:4" s="1" customFormat="1" ht="14.85" customHeight="1">
      <c r="A251" s="26">
        <v>45686</v>
      </c>
      <c r="B251" s="27">
        <v>191939.64</v>
      </c>
      <c r="C251" s="28" t="s">
        <v>131</v>
      </c>
      <c r="D251" s="29"/>
    </row>
    <row r="252" spans="1:4" s="1" customFormat="1" ht="14.85" customHeight="1">
      <c r="A252" s="26">
        <v>45686</v>
      </c>
      <c r="B252" s="27">
        <v>91403.87</v>
      </c>
      <c r="C252" s="28" t="s">
        <v>131</v>
      </c>
      <c r="D252" s="29"/>
    </row>
    <row r="253" spans="1:4" s="1" customFormat="1" ht="14.85" customHeight="1">
      <c r="A253" s="26">
        <v>45686</v>
      </c>
      <c r="B253" s="27">
        <v>365615.49</v>
      </c>
      <c r="C253" s="28" t="s">
        <v>131</v>
      </c>
      <c r="D253" s="29"/>
    </row>
    <row r="254" spans="1:4" s="1" customFormat="1" ht="14.85" customHeight="1">
      <c r="A254" s="26">
        <v>45686</v>
      </c>
      <c r="B254" s="27">
        <v>91403.87</v>
      </c>
      <c r="C254" s="28" t="s">
        <v>131</v>
      </c>
      <c r="D254" s="29"/>
    </row>
    <row r="255" spans="1:4" s="1" customFormat="1" ht="14.85" customHeight="1">
      <c r="A255" s="26">
        <v>45686</v>
      </c>
      <c r="B255" s="27">
        <v>91403.87</v>
      </c>
      <c r="C255" s="28" t="s">
        <v>131</v>
      </c>
      <c r="D255" s="29"/>
    </row>
    <row r="256" spans="1:4" s="1" customFormat="1" ht="14.85" customHeight="1">
      <c r="A256" s="26">
        <v>45686</v>
      </c>
      <c r="B256" s="27">
        <v>54000</v>
      </c>
      <c r="C256" s="28" t="s">
        <v>130</v>
      </c>
      <c r="D256" s="29"/>
    </row>
    <row r="257" spans="1:4" s="1" customFormat="1" ht="14.85" customHeight="1">
      <c r="A257" s="26">
        <v>45686</v>
      </c>
      <c r="B257" s="27">
        <v>806889.6</v>
      </c>
      <c r="C257" s="28" t="s">
        <v>172</v>
      </c>
      <c r="D257" s="29"/>
    </row>
    <row r="258" spans="1:4" s="1" customFormat="1" ht="14.85" customHeight="1">
      <c r="A258" s="26">
        <v>45686</v>
      </c>
      <c r="B258" s="27">
        <v>806889.6</v>
      </c>
      <c r="C258" s="28" t="s">
        <v>172</v>
      </c>
      <c r="D258" s="29"/>
    </row>
    <row r="259" spans="1:4" s="1" customFormat="1" ht="14.85" customHeight="1">
      <c r="A259" s="26">
        <v>45686</v>
      </c>
      <c r="B259" s="27">
        <v>142395</v>
      </c>
      <c r="C259" s="28" t="s">
        <v>173</v>
      </c>
      <c r="D259" s="29"/>
    </row>
    <row r="260" spans="1:4" s="1" customFormat="1" ht="14.85" customHeight="1">
      <c r="A260" s="26">
        <v>45686</v>
      </c>
      <c r="B260" s="27">
        <v>23004.85</v>
      </c>
      <c r="C260" s="28" t="s">
        <v>128</v>
      </c>
      <c r="D260" s="29"/>
    </row>
    <row r="261" spans="1:4" s="1" customFormat="1" ht="14.85" customHeight="1">
      <c r="A261" s="26">
        <v>45686</v>
      </c>
      <c r="B261" s="27">
        <v>410209.28000000003</v>
      </c>
      <c r="C261" s="28" t="s">
        <v>174</v>
      </c>
      <c r="D261" s="29"/>
    </row>
    <row r="262" spans="1:4" s="1" customFormat="1" ht="14.85" customHeight="1">
      <c r="A262" s="26">
        <v>45686</v>
      </c>
      <c r="B262" s="27">
        <v>124740</v>
      </c>
      <c r="C262" s="28" t="s">
        <v>175</v>
      </c>
      <c r="D262" s="29"/>
    </row>
    <row r="263" spans="1:4" s="1" customFormat="1" ht="14.85" customHeight="1">
      <c r="A263" s="26">
        <v>45686</v>
      </c>
      <c r="B263" s="27">
        <v>193600</v>
      </c>
      <c r="C263" s="28" t="s">
        <v>176</v>
      </c>
      <c r="D263" s="29"/>
    </row>
    <row r="264" spans="1:4" s="1" customFormat="1" ht="14.85" customHeight="1">
      <c r="A264" s="26">
        <v>45686</v>
      </c>
      <c r="B264" s="27">
        <v>96800</v>
      </c>
      <c r="C264" s="28" t="s">
        <v>176</v>
      </c>
      <c r="D264" s="29"/>
    </row>
    <row r="265" spans="1:4" s="1" customFormat="1" ht="14.85" customHeight="1">
      <c r="A265" s="26">
        <v>45686</v>
      </c>
      <c r="B265" s="27">
        <v>71197.5</v>
      </c>
      <c r="C265" s="28" t="s">
        <v>165</v>
      </c>
      <c r="D265" s="29"/>
    </row>
    <row r="266" spans="1:4" s="1" customFormat="1" ht="14.85" customHeight="1">
      <c r="A266" s="26">
        <v>45686</v>
      </c>
      <c r="B266" s="27">
        <v>153781.07</v>
      </c>
      <c r="C266" s="28" t="s">
        <v>177</v>
      </c>
      <c r="D266" s="29"/>
    </row>
    <row r="267" spans="1:4" s="1" customFormat="1" ht="14.85" customHeight="1">
      <c r="A267" s="26">
        <v>45686</v>
      </c>
      <c r="B267" s="27">
        <v>3303205.5</v>
      </c>
      <c r="C267" s="28" t="s">
        <v>178</v>
      </c>
      <c r="D267" s="29"/>
    </row>
    <row r="268" spans="1:4" s="1" customFormat="1" ht="14.85" customHeight="1">
      <c r="A268" s="26">
        <v>45686</v>
      </c>
      <c r="B268" s="27">
        <v>12631695.199999999</v>
      </c>
      <c r="C268" s="28" t="s">
        <v>179</v>
      </c>
      <c r="D268" s="29"/>
    </row>
    <row r="269" spans="1:4" s="1" customFormat="1" ht="14.85" customHeight="1">
      <c r="A269" s="26">
        <v>45686</v>
      </c>
      <c r="B269" s="27">
        <v>3250000</v>
      </c>
      <c r="C269" s="28" t="s">
        <v>180</v>
      </c>
      <c r="D269" s="29"/>
    </row>
    <row r="270" spans="1:4" s="1" customFormat="1" ht="14.85" customHeight="1">
      <c r="A270" s="26">
        <v>45686</v>
      </c>
      <c r="B270" s="27">
        <v>3550000</v>
      </c>
      <c r="C270" s="28" t="s">
        <v>181</v>
      </c>
      <c r="D270" s="29"/>
    </row>
    <row r="271" spans="1:4" s="1" customFormat="1" ht="14.85" customHeight="1">
      <c r="A271" s="26">
        <v>45686</v>
      </c>
      <c r="B271" s="27">
        <v>628110</v>
      </c>
      <c r="C271" s="28" t="s">
        <v>182</v>
      </c>
      <c r="D271" s="29"/>
    </row>
    <row r="272" spans="1:4" s="1" customFormat="1" ht="14.85" customHeight="1">
      <c r="A272" s="26">
        <v>45686</v>
      </c>
      <c r="B272" s="27">
        <v>3384000</v>
      </c>
      <c r="C272" s="28" t="s">
        <v>183</v>
      </c>
      <c r="D272" s="29"/>
    </row>
    <row r="273" spans="1:4" s="1" customFormat="1" ht="14.85" customHeight="1">
      <c r="A273" s="26">
        <v>45686</v>
      </c>
      <c r="B273" s="27">
        <v>5750</v>
      </c>
      <c r="C273" s="28" t="s">
        <v>184</v>
      </c>
      <c r="D273" s="29"/>
    </row>
    <row r="274" spans="1:4" s="1" customFormat="1" ht="14.85" customHeight="1">
      <c r="A274" s="26">
        <v>45686</v>
      </c>
      <c r="B274" s="27">
        <v>17435</v>
      </c>
      <c r="C274" s="28" t="s">
        <v>185</v>
      </c>
      <c r="D274" s="29"/>
    </row>
    <row r="275" spans="1:4" s="1" customFormat="1" ht="14.85" customHeight="1">
      <c r="A275" s="26">
        <v>45686</v>
      </c>
      <c r="B275" s="27">
        <v>74330</v>
      </c>
      <c r="C275" s="28" t="s">
        <v>186</v>
      </c>
      <c r="D275" s="29"/>
    </row>
    <row r="276" spans="1:4" s="1" customFormat="1" ht="14.85" customHeight="1">
      <c r="A276" s="26">
        <v>45686</v>
      </c>
      <c r="B276" s="27">
        <v>29480</v>
      </c>
      <c r="C276" s="28" t="s">
        <v>187</v>
      </c>
      <c r="D276" s="29"/>
    </row>
    <row r="277" spans="1:4" s="1" customFormat="1" ht="14.85" customHeight="1">
      <c r="A277" s="26">
        <v>45686</v>
      </c>
      <c r="B277" s="27">
        <v>15135</v>
      </c>
      <c r="C277" s="28" t="s">
        <v>188</v>
      </c>
      <c r="D277" s="29"/>
    </row>
    <row r="278" spans="1:4" s="1" customFormat="1" ht="14.85" customHeight="1">
      <c r="A278" s="26">
        <v>45686</v>
      </c>
      <c r="B278" s="27">
        <v>206147.5</v>
      </c>
      <c r="C278" s="28" t="s">
        <v>189</v>
      </c>
      <c r="D278" s="29"/>
    </row>
    <row r="279" spans="1:4" s="1" customFormat="1" ht="14.85" customHeight="1">
      <c r="A279" s="26">
        <v>45686</v>
      </c>
      <c r="B279" s="27">
        <v>1125640</v>
      </c>
      <c r="C279" s="28" t="s">
        <v>190</v>
      </c>
      <c r="D279" s="29"/>
    </row>
    <row r="280" spans="1:4" s="1" customFormat="1" ht="14.85" customHeight="1">
      <c r="A280" s="26">
        <v>45688</v>
      </c>
      <c r="B280" s="27">
        <v>235000</v>
      </c>
      <c r="C280" s="28" t="s">
        <v>191</v>
      </c>
      <c r="D280" s="29"/>
    </row>
    <row r="281" spans="1:4" s="1" customFormat="1" ht="14.85" customHeight="1">
      <c r="A281" s="26">
        <v>45688</v>
      </c>
      <c r="B281" s="27">
        <v>355300</v>
      </c>
      <c r="C281" s="28" t="s">
        <v>192</v>
      </c>
      <c r="D281" s="29"/>
    </row>
    <row r="282" spans="1:4" s="1" customFormat="1" ht="14.85" customHeight="1">
      <c r="A282" s="26">
        <v>45688</v>
      </c>
      <c r="B282" s="27">
        <v>2400000</v>
      </c>
      <c r="C282" s="28" t="s">
        <v>193</v>
      </c>
      <c r="D282" s="29"/>
    </row>
    <row r="283" spans="1:4" s="1" customFormat="1" ht="14.85" customHeight="1">
      <c r="A283" s="26">
        <v>45688</v>
      </c>
      <c r="B283" s="27">
        <v>2200000</v>
      </c>
      <c r="C283" s="28" t="s">
        <v>194</v>
      </c>
      <c r="D283" s="29"/>
    </row>
    <row r="284" spans="1:4" s="1" customFormat="1" ht="14.85" customHeight="1">
      <c r="A284" s="26">
        <v>45688</v>
      </c>
      <c r="B284" s="27">
        <v>11139.3</v>
      </c>
      <c r="C284" s="28" t="s">
        <v>195</v>
      </c>
      <c r="D284" s="29"/>
    </row>
    <row r="285" spans="1:4" s="1" customFormat="1" ht="14.85" customHeight="1">
      <c r="A285" s="26">
        <v>45688</v>
      </c>
      <c r="B285" s="27">
        <v>150684.26999999999</v>
      </c>
      <c r="C285" s="28" t="s">
        <v>196</v>
      </c>
      <c r="D285" s="29"/>
    </row>
    <row r="286" spans="1:4" s="1" customFormat="1" ht="14.85" customHeight="1">
      <c r="A286" s="26">
        <v>45688</v>
      </c>
      <c r="B286" s="27">
        <v>150684.26999999999</v>
      </c>
      <c r="C286" s="28" t="s">
        <v>197</v>
      </c>
      <c r="D286" s="29"/>
    </row>
    <row r="287" spans="1:4" s="1" customFormat="1" ht="14.85" customHeight="1">
      <c r="A287" s="26">
        <v>45688</v>
      </c>
      <c r="B287" s="27">
        <v>30398.81</v>
      </c>
      <c r="C287" s="28" t="s">
        <v>198</v>
      </c>
      <c r="D287" s="29"/>
    </row>
    <row r="288" spans="1:4" s="1" customFormat="1" ht="14.85" customHeight="1">
      <c r="A288" s="26">
        <v>45688</v>
      </c>
      <c r="B288" s="27">
        <v>227170.87</v>
      </c>
      <c r="C288" s="28" t="s">
        <v>199</v>
      </c>
      <c r="D288" s="29"/>
    </row>
    <row r="289" spans="1:4" s="1" customFormat="1" ht="14.85" customHeight="1">
      <c r="A289" s="26">
        <v>45688</v>
      </c>
      <c r="B289" s="27">
        <v>277170.87</v>
      </c>
      <c r="C289" s="28" t="s">
        <v>200</v>
      </c>
      <c r="D289" s="29"/>
    </row>
    <row r="290" spans="1:4" s="1" customFormat="1" ht="14.85" customHeight="1">
      <c r="A290" s="26">
        <v>45688</v>
      </c>
      <c r="B290" s="27">
        <v>6106.58</v>
      </c>
      <c r="C290" s="28" t="s">
        <v>201</v>
      </c>
      <c r="D290" s="29"/>
    </row>
    <row r="291" spans="1:4" s="1" customFormat="1" ht="14.85" customHeight="1">
      <c r="A291" s="26">
        <v>45688</v>
      </c>
      <c r="B291" s="27">
        <v>5000000</v>
      </c>
      <c r="C291" s="28" t="s">
        <v>202</v>
      </c>
      <c r="D291" s="29"/>
    </row>
    <row r="292" spans="1:4" s="1" customFormat="1" ht="14.85" customHeight="1">
      <c r="A292" s="26">
        <v>45688</v>
      </c>
      <c r="B292" s="27">
        <v>5000000</v>
      </c>
      <c r="C292" s="28" t="s">
        <v>202</v>
      </c>
      <c r="D292" s="29"/>
    </row>
    <row r="293" spans="1:4" s="1" customFormat="1" ht="14.85" customHeight="1">
      <c r="A293" s="26">
        <v>45688</v>
      </c>
      <c r="B293" s="27">
        <v>5000000</v>
      </c>
      <c r="C293" s="28" t="s">
        <v>203</v>
      </c>
      <c r="D293" s="29"/>
    </row>
    <row r="294" spans="1:4" s="1" customFormat="1" ht="14.85" customHeight="1">
      <c r="A294" s="26">
        <v>45688</v>
      </c>
      <c r="B294" s="27">
        <v>5000000</v>
      </c>
      <c r="C294" s="28" t="s">
        <v>203</v>
      </c>
      <c r="D294" s="29"/>
    </row>
    <row r="295" spans="1:4" s="1" customFormat="1" ht="14.85" customHeight="1">
      <c r="A295" s="26">
        <v>45688</v>
      </c>
      <c r="B295" s="27">
        <v>24230</v>
      </c>
      <c r="C295" s="28" t="s">
        <v>204</v>
      </c>
      <c r="D295" s="29"/>
    </row>
    <row r="296" spans="1:4" s="1" customFormat="1" ht="14.85" customHeight="1">
      <c r="A296" s="26">
        <v>45688</v>
      </c>
      <c r="B296" s="27">
        <v>1494800</v>
      </c>
      <c r="C296" s="28" t="s">
        <v>205</v>
      </c>
      <c r="D296" s="29"/>
    </row>
    <row r="297" spans="1:4" s="1" customFormat="1" ht="14.85" customHeight="1">
      <c r="A297" s="26">
        <v>45688</v>
      </c>
      <c r="B297" s="27">
        <v>374000</v>
      </c>
      <c r="C297" s="28" t="s">
        <v>206</v>
      </c>
      <c r="D297" s="29"/>
    </row>
    <row r="298" spans="1:4" s="2" customFormat="1" ht="14.85" customHeight="1">
      <c r="A298" s="30">
        <v>45688</v>
      </c>
      <c r="B298" s="31">
        <f>7650004.02+46299.98</f>
        <v>7696304</v>
      </c>
      <c r="C298" s="32" t="s">
        <v>207</v>
      </c>
      <c r="D298" s="33"/>
    </row>
    <row r="299" spans="1:4" ht="14.85" customHeight="1">
      <c r="A299" s="34"/>
      <c r="B299" s="35">
        <f>SUM(B3:B298)</f>
        <v>130464876.72000001</v>
      </c>
      <c r="C299" s="233" t="s">
        <v>208</v>
      </c>
    </row>
    <row r="300" spans="1:4" s="3" customFormat="1" ht="14.85" customHeight="1">
      <c r="A300" s="36">
        <v>45691</v>
      </c>
      <c r="B300" s="37">
        <v>56200</v>
      </c>
      <c r="C300" s="38" t="s">
        <v>209</v>
      </c>
      <c r="D300" s="39"/>
    </row>
    <row r="301" spans="1:4" s="3" customFormat="1" ht="14.85" customHeight="1">
      <c r="A301" s="36">
        <v>45691</v>
      </c>
      <c r="B301" s="37">
        <v>52545</v>
      </c>
      <c r="C301" s="38" t="s">
        <v>210</v>
      </c>
      <c r="D301" s="39"/>
    </row>
    <row r="302" spans="1:4" s="3" customFormat="1" ht="14.85" customHeight="1">
      <c r="A302" s="36">
        <v>45691</v>
      </c>
      <c r="B302" s="37">
        <v>201.5</v>
      </c>
      <c r="C302" s="38" t="s">
        <v>211</v>
      </c>
      <c r="D302" s="39"/>
    </row>
    <row r="303" spans="1:4" s="3" customFormat="1" ht="14.85" customHeight="1">
      <c r="A303" s="36">
        <v>45691</v>
      </c>
      <c r="B303" s="37">
        <v>48422.22</v>
      </c>
      <c r="C303" s="38" t="s">
        <v>212</v>
      </c>
      <c r="D303" s="39"/>
    </row>
    <row r="304" spans="1:4" s="3" customFormat="1" ht="14.85" customHeight="1">
      <c r="A304" s="36">
        <v>45691</v>
      </c>
      <c r="B304" s="37">
        <v>75040</v>
      </c>
      <c r="C304" s="38" t="s">
        <v>213</v>
      </c>
      <c r="D304" s="39"/>
    </row>
    <row r="305" spans="1:4" s="3" customFormat="1" ht="14.85" customHeight="1">
      <c r="A305" s="36">
        <v>45691</v>
      </c>
      <c r="B305" s="37">
        <v>57120</v>
      </c>
      <c r="C305" s="38" t="s">
        <v>214</v>
      </c>
      <c r="D305" s="39"/>
    </row>
    <row r="306" spans="1:4" s="3" customFormat="1" ht="14.85" customHeight="1">
      <c r="A306" s="36">
        <v>45693</v>
      </c>
      <c r="B306" s="37">
        <v>8800</v>
      </c>
      <c r="C306" s="38" t="s">
        <v>215</v>
      </c>
      <c r="D306" s="39"/>
    </row>
    <row r="307" spans="1:4" s="3" customFormat="1" ht="14.85" customHeight="1">
      <c r="A307" s="36">
        <v>45693</v>
      </c>
      <c r="B307" s="37">
        <v>18510</v>
      </c>
      <c r="C307" s="38" t="s">
        <v>216</v>
      </c>
      <c r="D307" s="39"/>
    </row>
    <row r="308" spans="1:4" s="3" customFormat="1" ht="14.85" customHeight="1">
      <c r="A308" s="36">
        <v>45693</v>
      </c>
      <c r="B308" s="37">
        <v>1500000</v>
      </c>
      <c r="C308" s="38" t="s">
        <v>217</v>
      </c>
      <c r="D308" s="39"/>
    </row>
    <row r="309" spans="1:4" s="3" customFormat="1" ht="14.85" customHeight="1">
      <c r="A309" s="36">
        <v>45693</v>
      </c>
      <c r="B309" s="37">
        <v>6950000</v>
      </c>
      <c r="C309" s="38" t="s">
        <v>218</v>
      </c>
      <c r="D309" s="39"/>
    </row>
    <row r="310" spans="1:4" s="3" customFormat="1" ht="14.85" customHeight="1">
      <c r="A310" s="36">
        <v>45693</v>
      </c>
      <c r="B310" s="37">
        <v>206000</v>
      </c>
      <c r="C310" s="38" t="s">
        <v>219</v>
      </c>
      <c r="D310" s="39"/>
    </row>
    <row r="311" spans="1:4" s="3" customFormat="1" ht="14.85" customHeight="1">
      <c r="A311" s="36">
        <v>45693</v>
      </c>
      <c r="B311" s="37">
        <v>35964</v>
      </c>
      <c r="C311" s="38" t="s">
        <v>220</v>
      </c>
      <c r="D311" s="39"/>
    </row>
    <row r="312" spans="1:4" s="3" customFormat="1" ht="14.85" customHeight="1">
      <c r="A312" s="36">
        <v>45693</v>
      </c>
      <c r="B312" s="37">
        <v>36630</v>
      </c>
      <c r="C312" s="38" t="s">
        <v>220</v>
      </c>
      <c r="D312" s="39"/>
    </row>
    <row r="313" spans="1:4" s="3" customFormat="1" ht="14.85" customHeight="1">
      <c r="A313" s="36">
        <v>45693</v>
      </c>
      <c r="B313" s="37">
        <v>1613779.2</v>
      </c>
      <c r="C313" s="38" t="s">
        <v>172</v>
      </c>
      <c r="D313" s="39"/>
    </row>
    <row r="314" spans="1:4" s="3" customFormat="1" ht="14.85" customHeight="1">
      <c r="A314" s="36">
        <v>45693</v>
      </c>
      <c r="B314" s="37">
        <v>67840</v>
      </c>
      <c r="C314" s="38" t="s">
        <v>221</v>
      </c>
      <c r="D314" s="39"/>
    </row>
    <row r="315" spans="1:4" s="3" customFormat="1" ht="14.85" customHeight="1">
      <c r="A315" s="36">
        <v>45693</v>
      </c>
      <c r="B315" s="37">
        <v>91171.33</v>
      </c>
      <c r="C315" s="38" t="s">
        <v>222</v>
      </c>
      <c r="D315" s="39"/>
    </row>
    <row r="316" spans="1:4" s="3" customFormat="1" ht="14.85" customHeight="1">
      <c r="A316" s="36">
        <v>45693</v>
      </c>
      <c r="B316" s="37">
        <v>35519</v>
      </c>
      <c r="C316" s="38" t="s">
        <v>147</v>
      </c>
      <c r="D316" s="39"/>
    </row>
    <row r="317" spans="1:4" s="3" customFormat="1" ht="14.85" customHeight="1">
      <c r="A317" s="36">
        <v>45693</v>
      </c>
      <c r="B317" s="37">
        <v>113189.18</v>
      </c>
      <c r="C317" s="38" t="s">
        <v>223</v>
      </c>
      <c r="D317" s="39"/>
    </row>
    <row r="318" spans="1:4" s="3" customFormat="1" ht="14.85" customHeight="1">
      <c r="A318" s="36">
        <v>45693</v>
      </c>
      <c r="B318" s="37">
        <v>5000000</v>
      </c>
      <c r="C318" s="38" t="s">
        <v>202</v>
      </c>
      <c r="D318" s="39"/>
    </row>
    <row r="319" spans="1:4" s="3" customFormat="1" ht="14.85" customHeight="1">
      <c r="A319" s="36">
        <v>45693</v>
      </c>
      <c r="B319" s="37">
        <v>115.88</v>
      </c>
      <c r="C319" s="38" t="s">
        <v>224</v>
      </c>
      <c r="D319" s="39"/>
    </row>
    <row r="320" spans="1:4" s="3" customFormat="1" ht="14.85" customHeight="1">
      <c r="A320" s="36">
        <v>45693</v>
      </c>
      <c r="B320" s="37">
        <v>89000</v>
      </c>
      <c r="C320" s="38" t="s">
        <v>225</v>
      </c>
      <c r="D320" s="39"/>
    </row>
    <row r="321" spans="1:4" s="3" customFormat="1" ht="14.85" customHeight="1">
      <c r="A321" s="36">
        <v>45693</v>
      </c>
      <c r="B321" s="37">
        <v>198450</v>
      </c>
      <c r="C321" s="38" t="s">
        <v>226</v>
      </c>
      <c r="D321" s="39"/>
    </row>
    <row r="322" spans="1:4" s="3" customFormat="1" ht="14.85" customHeight="1">
      <c r="A322" s="36">
        <v>45693</v>
      </c>
      <c r="B322" s="37">
        <v>2880</v>
      </c>
      <c r="C322" s="38" t="s">
        <v>227</v>
      </c>
      <c r="D322" s="39"/>
    </row>
    <row r="323" spans="1:4" s="3" customFormat="1" ht="14.85" customHeight="1">
      <c r="A323" s="36">
        <v>45693</v>
      </c>
      <c r="B323" s="37">
        <v>26200</v>
      </c>
      <c r="C323" s="38" t="s">
        <v>228</v>
      </c>
      <c r="D323" s="39"/>
    </row>
    <row r="324" spans="1:4" s="3" customFormat="1" ht="14.85" customHeight="1">
      <c r="A324" s="36">
        <v>45695</v>
      </c>
      <c r="B324" s="37">
        <v>25945.61</v>
      </c>
      <c r="C324" s="38" t="s">
        <v>229</v>
      </c>
      <c r="D324" s="39"/>
    </row>
    <row r="325" spans="1:4" s="3" customFormat="1" ht="14.85" customHeight="1">
      <c r="A325" s="36">
        <v>45695</v>
      </c>
      <c r="B325" s="37">
        <v>422280</v>
      </c>
      <c r="C325" s="38" t="s">
        <v>230</v>
      </c>
      <c r="D325" s="39"/>
    </row>
    <row r="326" spans="1:4" s="3" customFormat="1" ht="14.85" customHeight="1">
      <c r="A326" s="36">
        <v>45695</v>
      </c>
      <c r="B326" s="37">
        <v>102000</v>
      </c>
      <c r="C326" s="38" t="s">
        <v>129</v>
      </c>
      <c r="D326" s="39"/>
    </row>
    <row r="327" spans="1:4" s="3" customFormat="1" ht="14.85" customHeight="1">
      <c r="A327" s="36">
        <v>45695</v>
      </c>
      <c r="B327" s="37">
        <v>866237.02</v>
      </c>
      <c r="C327" s="38" t="s">
        <v>231</v>
      </c>
      <c r="D327" s="39"/>
    </row>
    <row r="328" spans="1:4" s="3" customFormat="1" ht="14.85" customHeight="1">
      <c r="A328" s="36">
        <v>45695</v>
      </c>
      <c r="B328" s="37">
        <v>48422.22</v>
      </c>
      <c r="C328" s="38" t="s">
        <v>232</v>
      </c>
      <c r="D328" s="39"/>
    </row>
    <row r="329" spans="1:4" s="3" customFormat="1" ht="14.85" customHeight="1">
      <c r="A329" s="36">
        <v>45695</v>
      </c>
      <c r="B329" s="37">
        <v>405437.45</v>
      </c>
      <c r="C329" s="38" t="s">
        <v>233</v>
      </c>
      <c r="D329" s="39"/>
    </row>
    <row r="330" spans="1:4" s="3" customFormat="1" ht="14.85" customHeight="1">
      <c r="A330" s="36">
        <v>45695</v>
      </c>
      <c r="B330" s="37">
        <v>306000</v>
      </c>
      <c r="C330" s="38" t="s">
        <v>234</v>
      </c>
      <c r="D330" s="39"/>
    </row>
    <row r="331" spans="1:4" s="3" customFormat="1" ht="14.85" customHeight="1">
      <c r="A331" s="36">
        <v>45695</v>
      </c>
      <c r="B331" s="37">
        <v>102000</v>
      </c>
      <c r="C331" s="38" t="s">
        <v>234</v>
      </c>
      <c r="D331" s="39"/>
    </row>
    <row r="332" spans="1:4" s="3" customFormat="1" ht="14.85" customHeight="1">
      <c r="A332" s="36">
        <v>45695</v>
      </c>
      <c r="B332" s="37">
        <v>182807.75</v>
      </c>
      <c r="C332" s="38" t="s">
        <v>131</v>
      </c>
      <c r="D332" s="39"/>
    </row>
    <row r="333" spans="1:4" s="3" customFormat="1" ht="14.85" customHeight="1">
      <c r="A333" s="36">
        <v>45695</v>
      </c>
      <c r="B333" s="37">
        <v>58850</v>
      </c>
      <c r="C333" s="38" t="s">
        <v>235</v>
      </c>
      <c r="D333" s="39"/>
    </row>
    <row r="334" spans="1:4" s="3" customFormat="1" ht="14.85" customHeight="1">
      <c r="A334" s="36">
        <v>45695</v>
      </c>
      <c r="B334" s="37">
        <v>306000</v>
      </c>
      <c r="C334" s="38" t="s">
        <v>129</v>
      </c>
      <c r="D334" s="39"/>
    </row>
    <row r="335" spans="1:4" s="3" customFormat="1" ht="14.85" customHeight="1">
      <c r="A335" s="36">
        <v>45695</v>
      </c>
      <c r="B335" s="37">
        <v>720000</v>
      </c>
      <c r="C335" s="38" t="s">
        <v>138</v>
      </c>
      <c r="D335" s="39"/>
    </row>
    <row r="336" spans="1:4" s="3" customFormat="1" ht="14.85" customHeight="1">
      <c r="A336" s="36">
        <v>45698</v>
      </c>
      <c r="B336" s="37">
        <v>46009.7</v>
      </c>
      <c r="C336" s="38" t="s">
        <v>128</v>
      </c>
      <c r="D336" s="39"/>
    </row>
    <row r="337" spans="1:4" s="3" customFormat="1" ht="14.85" customHeight="1">
      <c r="A337" s="36">
        <v>45698</v>
      </c>
      <c r="B337" s="37">
        <v>69014.55</v>
      </c>
      <c r="C337" s="38" t="s">
        <v>128</v>
      </c>
      <c r="D337" s="39"/>
    </row>
    <row r="338" spans="1:4" s="3" customFormat="1" ht="14.85" customHeight="1">
      <c r="A338" s="36">
        <v>45698</v>
      </c>
      <c r="B338" s="37">
        <v>137649.60000000001</v>
      </c>
      <c r="C338" s="38" t="s">
        <v>137</v>
      </c>
      <c r="D338" s="39"/>
    </row>
    <row r="339" spans="1:4" s="3" customFormat="1" ht="14.85" customHeight="1">
      <c r="A339" s="36">
        <v>45698</v>
      </c>
      <c r="B339" s="37">
        <v>91766.399999999994</v>
      </c>
      <c r="C339" s="38" t="s">
        <v>140</v>
      </c>
      <c r="D339" s="39"/>
    </row>
    <row r="340" spans="1:4" s="3" customFormat="1" ht="14.85" customHeight="1">
      <c r="A340" s="36">
        <v>45698</v>
      </c>
      <c r="B340" s="37">
        <v>92019.4</v>
      </c>
      <c r="C340" s="38" t="s">
        <v>128</v>
      </c>
      <c r="D340" s="39"/>
    </row>
    <row r="341" spans="1:4" s="3" customFormat="1" ht="14.85" customHeight="1">
      <c r="A341" s="36">
        <v>45698</v>
      </c>
      <c r="B341" s="37">
        <v>46009.7</v>
      </c>
      <c r="C341" s="38" t="s">
        <v>128</v>
      </c>
      <c r="D341" s="39"/>
    </row>
    <row r="342" spans="1:4" s="3" customFormat="1" ht="14.85" customHeight="1">
      <c r="A342" s="36">
        <v>45698</v>
      </c>
      <c r="B342" s="37">
        <v>321182.40000000002</v>
      </c>
      <c r="C342" s="38" t="s">
        <v>137</v>
      </c>
      <c r="D342" s="39"/>
    </row>
    <row r="343" spans="1:4" s="3" customFormat="1" ht="14.85" customHeight="1">
      <c r="A343" s="36">
        <v>45698</v>
      </c>
      <c r="B343" s="37">
        <v>193600</v>
      </c>
      <c r="C343" s="38" t="s">
        <v>176</v>
      </c>
      <c r="D343" s="39"/>
    </row>
    <row r="344" spans="1:4" s="3" customFormat="1" ht="14.85" customHeight="1">
      <c r="A344" s="36">
        <v>45698</v>
      </c>
      <c r="B344" s="37">
        <v>5040</v>
      </c>
      <c r="C344" s="38" t="s">
        <v>236</v>
      </c>
      <c r="D344" s="39"/>
    </row>
    <row r="345" spans="1:4" s="3" customFormat="1" ht="14.85" customHeight="1">
      <c r="A345" s="36">
        <v>45698</v>
      </c>
      <c r="B345" s="37">
        <v>17157.53</v>
      </c>
      <c r="C345" s="38" t="s">
        <v>29</v>
      </c>
      <c r="D345" s="39"/>
    </row>
    <row r="346" spans="1:4" s="3" customFormat="1" ht="14.85" customHeight="1">
      <c r="A346" s="36">
        <v>45698</v>
      </c>
      <c r="B346" s="37">
        <v>3362600</v>
      </c>
      <c r="C346" s="38" t="s">
        <v>237</v>
      </c>
      <c r="D346" s="39"/>
    </row>
    <row r="347" spans="1:4" s="3" customFormat="1" ht="14.85" customHeight="1">
      <c r="A347" s="36">
        <v>45698</v>
      </c>
      <c r="B347" s="37">
        <v>69995.64</v>
      </c>
      <c r="C347" s="38" t="s">
        <v>164</v>
      </c>
      <c r="D347" s="39"/>
    </row>
    <row r="348" spans="1:4" s="3" customFormat="1" ht="14.85" customHeight="1">
      <c r="A348" s="36">
        <v>45698</v>
      </c>
      <c r="B348" s="37">
        <v>28997.759999999998</v>
      </c>
      <c r="C348" s="38" t="s">
        <v>126</v>
      </c>
      <c r="D348" s="39"/>
    </row>
    <row r="349" spans="1:4" s="3" customFormat="1" ht="14.85" customHeight="1">
      <c r="A349" s="36">
        <v>45698</v>
      </c>
      <c r="B349" s="37">
        <v>24164.799999999999</v>
      </c>
      <c r="C349" s="38" t="s">
        <v>126</v>
      </c>
      <c r="D349" s="39"/>
    </row>
    <row r="350" spans="1:4" s="3" customFormat="1" ht="14.85" customHeight="1">
      <c r="A350" s="36">
        <v>45698</v>
      </c>
      <c r="B350" s="37">
        <v>632591.07999999996</v>
      </c>
      <c r="C350" s="38" t="s">
        <v>166</v>
      </c>
      <c r="D350" s="39"/>
    </row>
    <row r="351" spans="1:4" s="3" customFormat="1" ht="14.85" customHeight="1">
      <c r="A351" s="36">
        <v>45698</v>
      </c>
      <c r="B351" s="37">
        <v>38663.68</v>
      </c>
      <c r="C351" s="38" t="s">
        <v>126</v>
      </c>
      <c r="D351" s="39"/>
    </row>
    <row r="352" spans="1:4" s="3" customFormat="1" ht="14.85" customHeight="1">
      <c r="A352" s="36">
        <v>45698</v>
      </c>
      <c r="B352" s="37">
        <v>81427.199999999997</v>
      </c>
      <c r="C352" s="38" t="s">
        <v>60</v>
      </c>
      <c r="D352" s="39"/>
    </row>
    <row r="353" spans="1:4" s="3" customFormat="1" ht="14.85" customHeight="1">
      <c r="A353" s="36">
        <v>45698</v>
      </c>
      <c r="B353" s="37">
        <v>102000</v>
      </c>
      <c r="C353" s="38" t="s">
        <v>234</v>
      </c>
      <c r="D353" s="39"/>
    </row>
    <row r="354" spans="1:4" s="3" customFormat="1" ht="14.85" customHeight="1">
      <c r="A354" s="36">
        <v>45698</v>
      </c>
      <c r="B354" s="37">
        <v>54000</v>
      </c>
      <c r="C354" s="38" t="s">
        <v>130</v>
      </c>
      <c r="D354" s="39"/>
    </row>
    <row r="355" spans="1:4" s="3" customFormat="1" ht="14.85" customHeight="1">
      <c r="A355" s="36">
        <v>45698</v>
      </c>
      <c r="B355" s="37">
        <v>54000</v>
      </c>
      <c r="C355" s="38" t="s">
        <v>130</v>
      </c>
      <c r="D355" s="39"/>
    </row>
    <row r="356" spans="1:4" s="3" customFormat="1" ht="14.85" customHeight="1">
      <c r="A356" s="36">
        <v>45698</v>
      </c>
      <c r="B356" s="37">
        <v>91171.33</v>
      </c>
      <c r="C356" s="38" t="s">
        <v>41</v>
      </c>
      <c r="D356" s="39"/>
    </row>
    <row r="357" spans="1:4" s="3" customFormat="1" ht="14.85" customHeight="1">
      <c r="A357" s="36">
        <v>45698</v>
      </c>
      <c r="B357" s="37">
        <v>180181.66</v>
      </c>
      <c r="C357" s="38" t="s">
        <v>238</v>
      </c>
      <c r="D357" s="39"/>
    </row>
    <row r="358" spans="1:4" s="3" customFormat="1" ht="14.85" customHeight="1">
      <c r="A358" s="36">
        <v>45698</v>
      </c>
      <c r="B358" s="37">
        <v>113189.18</v>
      </c>
      <c r="C358" s="38" t="s">
        <v>239</v>
      </c>
      <c r="D358" s="39"/>
    </row>
    <row r="359" spans="1:4" s="3" customFormat="1" ht="14.85" customHeight="1">
      <c r="A359" s="36">
        <v>45698</v>
      </c>
      <c r="B359" s="37">
        <v>98805.34</v>
      </c>
      <c r="C359" s="38" t="s">
        <v>240</v>
      </c>
      <c r="D359" s="39"/>
    </row>
    <row r="360" spans="1:4" s="3" customFormat="1" ht="14.85" customHeight="1">
      <c r="A360" s="36">
        <v>45698</v>
      </c>
      <c r="B360" s="37">
        <v>28270</v>
      </c>
      <c r="C360" s="38" t="s">
        <v>241</v>
      </c>
      <c r="D360" s="39"/>
    </row>
    <row r="361" spans="1:4" s="3" customFormat="1" ht="14.85" customHeight="1">
      <c r="A361" s="36">
        <v>45698</v>
      </c>
      <c r="B361" s="37">
        <v>12316.37</v>
      </c>
      <c r="C361" s="38" t="s">
        <v>242</v>
      </c>
      <c r="D361" s="39"/>
    </row>
    <row r="362" spans="1:4" s="3" customFormat="1" ht="14.85" customHeight="1">
      <c r="A362" s="36">
        <v>45698</v>
      </c>
      <c r="B362" s="37">
        <v>13420.11</v>
      </c>
      <c r="C362" s="38" t="s">
        <v>243</v>
      </c>
      <c r="D362" s="39"/>
    </row>
    <row r="363" spans="1:4" s="3" customFormat="1" ht="14.85" customHeight="1">
      <c r="A363" s="36">
        <v>45698</v>
      </c>
      <c r="B363" s="37">
        <v>59546.95</v>
      </c>
      <c r="C363" s="38" t="s">
        <v>244</v>
      </c>
      <c r="D363" s="39"/>
    </row>
    <row r="364" spans="1:4" s="3" customFormat="1" ht="14.85" customHeight="1">
      <c r="A364" s="36">
        <v>45698</v>
      </c>
      <c r="B364" s="37">
        <v>9323</v>
      </c>
      <c r="C364" s="38" t="s">
        <v>245</v>
      </c>
      <c r="D364" s="39"/>
    </row>
    <row r="365" spans="1:4" s="3" customFormat="1" ht="14.85" customHeight="1">
      <c r="A365" s="36">
        <v>45699</v>
      </c>
      <c r="B365" s="37">
        <v>13275</v>
      </c>
      <c r="C365" s="38" t="s">
        <v>246</v>
      </c>
      <c r="D365" s="39"/>
    </row>
    <row r="366" spans="1:4" s="3" customFormat="1" ht="14.85" customHeight="1">
      <c r="A366" s="36">
        <v>45700</v>
      </c>
      <c r="B366" s="37">
        <v>115024.25</v>
      </c>
      <c r="C366" s="38" t="s">
        <v>128</v>
      </c>
      <c r="D366" s="39"/>
    </row>
    <row r="367" spans="1:4" s="3" customFormat="1" ht="14.85" customHeight="1">
      <c r="A367" s="36">
        <v>45700</v>
      </c>
      <c r="B367" s="37">
        <v>46009.7</v>
      </c>
      <c r="C367" s="38" t="s">
        <v>128</v>
      </c>
      <c r="D367" s="39"/>
    </row>
    <row r="368" spans="1:4" s="3" customFormat="1" ht="14.85" customHeight="1">
      <c r="A368" s="36">
        <v>45700</v>
      </c>
      <c r="B368" s="37">
        <v>87780</v>
      </c>
      <c r="C368" s="38" t="s">
        <v>247</v>
      </c>
      <c r="D368" s="39"/>
    </row>
    <row r="369" spans="1:4" s="3" customFormat="1" ht="14.85" customHeight="1">
      <c r="A369" s="36">
        <v>45700</v>
      </c>
      <c r="B369" s="37">
        <v>67580</v>
      </c>
      <c r="C369" s="38" t="s">
        <v>248</v>
      </c>
      <c r="D369" s="39"/>
    </row>
    <row r="370" spans="1:4" s="3" customFormat="1" ht="14.85" customHeight="1">
      <c r="A370" s="36">
        <v>45700</v>
      </c>
      <c r="B370" s="37">
        <v>122080</v>
      </c>
      <c r="C370" s="38" t="s">
        <v>249</v>
      </c>
      <c r="D370" s="39"/>
    </row>
    <row r="371" spans="1:4" s="3" customFormat="1" ht="14.85" customHeight="1">
      <c r="A371" s="36">
        <v>45700</v>
      </c>
      <c r="B371" s="37">
        <v>990000</v>
      </c>
      <c r="C371" s="38" t="s">
        <v>250</v>
      </c>
      <c r="D371" s="39"/>
    </row>
    <row r="372" spans="1:4" s="3" customFormat="1" ht="14.85" customHeight="1">
      <c r="A372" s="36">
        <v>45700</v>
      </c>
      <c r="B372" s="37">
        <v>200871.2</v>
      </c>
      <c r="C372" s="38" t="s">
        <v>251</v>
      </c>
      <c r="D372" s="39"/>
    </row>
    <row r="373" spans="1:4" s="3" customFormat="1" ht="14.85" customHeight="1">
      <c r="A373" s="36">
        <v>45700</v>
      </c>
      <c r="B373" s="37">
        <v>59412</v>
      </c>
      <c r="C373" s="38" t="s">
        <v>252</v>
      </c>
      <c r="D373" s="39"/>
    </row>
    <row r="374" spans="1:4" s="3" customFormat="1" ht="14.85" customHeight="1">
      <c r="A374" s="36">
        <v>45700</v>
      </c>
      <c r="B374" s="37">
        <v>45358</v>
      </c>
      <c r="C374" s="38" t="s">
        <v>253</v>
      </c>
      <c r="D374" s="39"/>
    </row>
    <row r="375" spans="1:4" s="3" customFormat="1" ht="14.85" customHeight="1">
      <c r="A375" s="36">
        <v>45700</v>
      </c>
      <c r="B375" s="37">
        <v>595</v>
      </c>
      <c r="C375" s="38" t="s">
        <v>254</v>
      </c>
      <c r="D375" s="39"/>
    </row>
    <row r="376" spans="1:4" s="3" customFormat="1" ht="14.85" customHeight="1">
      <c r="A376" s="36">
        <v>45700</v>
      </c>
      <c r="B376" s="37">
        <v>18742</v>
      </c>
      <c r="C376" s="38" t="s">
        <v>255</v>
      </c>
      <c r="D376" s="39"/>
    </row>
    <row r="377" spans="1:4" s="3" customFormat="1" ht="14.85" customHeight="1">
      <c r="A377" s="36">
        <v>45700</v>
      </c>
      <c r="B377" s="37">
        <v>6464.88</v>
      </c>
      <c r="C377" s="38" t="s">
        <v>256</v>
      </c>
      <c r="D377" s="39"/>
    </row>
    <row r="378" spans="1:4" s="3" customFormat="1" ht="14.85" customHeight="1">
      <c r="A378" s="36">
        <v>45700</v>
      </c>
      <c r="B378" s="37">
        <v>16921.05</v>
      </c>
      <c r="C378" s="38" t="s">
        <v>257</v>
      </c>
      <c r="D378" s="39"/>
    </row>
    <row r="379" spans="1:4" s="3" customFormat="1" ht="14.85" customHeight="1">
      <c r="A379" s="36">
        <v>45700</v>
      </c>
      <c r="B379" s="37">
        <v>91171.33</v>
      </c>
      <c r="C379" s="38" t="s">
        <v>258</v>
      </c>
      <c r="D379" s="39"/>
    </row>
    <row r="380" spans="1:4" s="3" customFormat="1" ht="14.85" customHeight="1">
      <c r="A380" s="36">
        <v>45700</v>
      </c>
      <c r="B380" s="37">
        <v>111871.48</v>
      </c>
      <c r="C380" s="38" t="s">
        <v>259</v>
      </c>
      <c r="D380" s="39"/>
    </row>
    <row r="381" spans="1:4" s="3" customFormat="1" ht="14.85" customHeight="1">
      <c r="A381" s="36">
        <v>45700</v>
      </c>
      <c r="B381" s="37">
        <v>9834.33</v>
      </c>
      <c r="C381" s="38" t="s">
        <v>260</v>
      </c>
      <c r="D381" s="39"/>
    </row>
    <row r="382" spans="1:4" s="3" customFormat="1" ht="14.85" customHeight="1">
      <c r="A382" s="36">
        <v>45700</v>
      </c>
      <c r="B382" s="37">
        <v>4912.6000000000004</v>
      </c>
      <c r="C382" s="38" t="s">
        <v>261</v>
      </c>
      <c r="D382" s="39"/>
    </row>
    <row r="383" spans="1:4" s="3" customFormat="1" ht="14.85" customHeight="1">
      <c r="A383" s="36">
        <v>45700</v>
      </c>
      <c r="B383" s="37">
        <v>41800</v>
      </c>
      <c r="C383" s="38" t="s">
        <v>262</v>
      </c>
      <c r="D383" s="39"/>
    </row>
    <row r="384" spans="1:4" s="3" customFormat="1" ht="14.85" customHeight="1">
      <c r="A384" s="36">
        <v>45700</v>
      </c>
      <c r="B384" s="37">
        <v>111012</v>
      </c>
      <c r="C384" s="38" t="s">
        <v>263</v>
      </c>
      <c r="D384" s="39"/>
    </row>
    <row r="385" spans="1:4" s="3" customFormat="1" ht="14.85" customHeight="1">
      <c r="A385" s="36">
        <v>45700</v>
      </c>
      <c r="B385" s="37">
        <v>388542</v>
      </c>
      <c r="C385" s="38" t="s">
        <v>264</v>
      </c>
      <c r="D385" s="39"/>
    </row>
    <row r="386" spans="1:4" s="3" customFormat="1" ht="14.85" customHeight="1">
      <c r="A386" s="36">
        <v>45700</v>
      </c>
      <c r="B386" s="37">
        <v>87000</v>
      </c>
      <c r="C386" s="38" t="s">
        <v>265</v>
      </c>
      <c r="D386" s="39"/>
    </row>
    <row r="387" spans="1:4" s="3" customFormat="1" ht="14.85" customHeight="1">
      <c r="A387" s="36">
        <v>45700</v>
      </c>
      <c r="B387" s="37">
        <v>212093.2</v>
      </c>
      <c r="C387" s="38" t="s">
        <v>160</v>
      </c>
      <c r="D387" s="39"/>
    </row>
    <row r="388" spans="1:4" s="3" customFormat="1" ht="14.85" customHeight="1">
      <c r="A388" s="36">
        <v>45700</v>
      </c>
      <c r="B388" s="37">
        <v>70350</v>
      </c>
      <c r="C388" s="38" t="s">
        <v>168</v>
      </c>
      <c r="D388" s="39"/>
    </row>
    <row r="389" spans="1:4" s="3" customFormat="1" ht="14.85" customHeight="1">
      <c r="A389" s="36">
        <v>45700</v>
      </c>
      <c r="B389" s="37">
        <v>360000</v>
      </c>
      <c r="C389" s="38" t="s">
        <v>266</v>
      </c>
      <c r="D389" s="39"/>
    </row>
    <row r="390" spans="1:4" s="3" customFormat="1" ht="14.85" customHeight="1">
      <c r="A390" s="36">
        <v>45700</v>
      </c>
      <c r="B390" s="37">
        <v>42405</v>
      </c>
      <c r="C390" s="38" t="s">
        <v>241</v>
      </c>
      <c r="D390" s="39"/>
    </row>
    <row r="391" spans="1:4" s="3" customFormat="1" ht="14.85" customHeight="1">
      <c r="A391" s="36">
        <v>45700</v>
      </c>
      <c r="B391" s="37">
        <v>20000</v>
      </c>
      <c r="C391" s="38" t="s">
        <v>97</v>
      </c>
      <c r="D391" s="39"/>
    </row>
    <row r="392" spans="1:4" s="3" customFormat="1" ht="14.85" customHeight="1">
      <c r="A392" s="36">
        <v>45700</v>
      </c>
      <c r="B392" s="37">
        <v>20000</v>
      </c>
      <c r="C392" s="38" t="s">
        <v>98</v>
      </c>
      <c r="D392" s="39"/>
    </row>
    <row r="393" spans="1:4" s="3" customFormat="1" ht="14.85" customHeight="1">
      <c r="A393" s="36">
        <v>45700</v>
      </c>
      <c r="B393" s="37">
        <v>20000</v>
      </c>
      <c r="C393" s="38" t="s">
        <v>267</v>
      </c>
      <c r="D393" s="39"/>
    </row>
    <row r="394" spans="1:4" s="3" customFormat="1" ht="14.85" customHeight="1">
      <c r="A394" s="36">
        <v>45700</v>
      </c>
      <c r="B394" s="37">
        <v>90029.1</v>
      </c>
      <c r="C394" s="38" t="s">
        <v>268</v>
      </c>
      <c r="D394" s="39"/>
    </row>
    <row r="395" spans="1:4" s="3" customFormat="1" ht="14.85" customHeight="1">
      <c r="A395" s="36">
        <v>45700</v>
      </c>
      <c r="B395" s="37">
        <v>4970.3999999999996</v>
      </c>
      <c r="C395" s="38" t="s">
        <v>269</v>
      </c>
      <c r="D395" s="39"/>
    </row>
    <row r="396" spans="1:4" s="3" customFormat="1" ht="14.85" customHeight="1">
      <c r="A396" s="36">
        <v>45701</v>
      </c>
      <c r="B396" s="37">
        <v>383000</v>
      </c>
      <c r="C396" s="38" t="s">
        <v>270</v>
      </c>
      <c r="D396" s="39"/>
    </row>
    <row r="397" spans="1:4" s="3" customFormat="1" ht="14.85" customHeight="1">
      <c r="A397" s="36">
        <v>45702</v>
      </c>
      <c r="B397" s="37">
        <v>69014.55</v>
      </c>
      <c r="C397" s="38" t="s">
        <v>128</v>
      </c>
      <c r="D397" s="39"/>
    </row>
    <row r="398" spans="1:4" s="3" customFormat="1" ht="14.85" customHeight="1">
      <c r="A398" s="36">
        <v>45702</v>
      </c>
      <c r="B398" s="37">
        <v>92019.4</v>
      </c>
      <c r="C398" s="38" t="s">
        <v>128</v>
      </c>
      <c r="D398" s="39"/>
    </row>
    <row r="399" spans="1:4" s="3" customFormat="1" ht="14.85" customHeight="1">
      <c r="A399" s="36">
        <v>45702</v>
      </c>
      <c r="B399" s="37">
        <v>46009.7</v>
      </c>
      <c r="C399" s="38" t="s">
        <v>128</v>
      </c>
      <c r="D399" s="39"/>
    </row>
    <row r="400" spans="1:4" s="3" customFormat="1" ht="14.85" customHeight="1">
      <c r="A400" s="36">
        <v>45702</v>
      </c>
      <c r="B400" s="37">
        <v>91766.399999999994</v>
      </c>
      <c r="C400" s="38" t="s">
        <v>137</v>
      </c>
      <c r="D400" s="39"/>
    </row>
    <row r="401" spans="1:4" s="3" customFormat="1" ht="14.85" customHeight="1">
      <c r="A401" s="36">
        <v>45702</v>
      </c>
      <c r="B401" s="37">
        <v>79600</v>
      </c>
      <c r="C401" s="38" t="s">
        <v>271</v>
      </c>
      <c r="D401" s="39"/>
    </row>
    <row r="402" spans="1:4" s="3" customFormat="1" ht="14.85" customHeight="1">
      <c r="A402" s="36">
        <v>45702</v>
      </c>
      <c r="B402" s="37">
        <v>1953691</v>
      </c>
      <c r="C402" s="38" t="s">
        <v>272</v>
      </c>
      <c r="D402" s="39"/>
    </row>
    <row r="403" spans="1:4" s="3" customFormat="1" ht="14.85" customHeight="1">
      <c r="A403" s="36">
        <v>45702</v>
      </c>
      <c r="B403" s="37">
        <v>57162</v>
      </c>
      <c r="C403" s="38" t="s">
        <v>273</v>
      </c>
      <c r="D403" s="39"/>
    </row>
    <row r="404" spans="1:4" s="3" customFormat="1" ht="14.85" customHeight="1">
      <c r="A404" s="36">
        <v>45702</v>
      </c>
      <c r="B404" s="37">
        <v>480000</v>
      </c>
      <c r="C404" s="38" t="s">
        <v>274</v>
      </c>
      <c r="D404" s="39"/>
    </row>
    <row r="405" spans="1:4" s="3" customFormat="1" ht="14.85" customHeight="1">
      <c r="A405" s="36">
        <v>45702</v>
      </c>
      <c r="B405" s="37">
        <v>20000</v>
      </c>
      <c r="C405" s="38" t="s">
        <v>275</v>
      </c>
      <c r="D405" s="39"/>
    </row>
    <row r="406" spans="1:4" s="3" customFormat="1" ht="14.85" customHeight="1">
      <c r="A406" s="36">
        <v>45702</v>
      </c>
      <c r="B406" s="37">
        <v>119607.7</v>
      </c>
      <c r="C406" s="38" t="s">
        <v>136</v>
      </c>
      <c r="D406" s="39"/>
    </row>
    <row r="407" spans="1:4" s="3" customFormat="1" ht="14.85" customHeight="1">
      <c r="A407" s="36">
        <v>45702</v>
      </c>
      <c r="B407" s="37">
        <v>19331.84</v>
      </c>
      <c r="C407" s="38" t="s">
        <v>126</v>
      </c>
      <c r="D407" s="39"/>
    </row>
    <row r="408" spans="1:4" s="3" customFormat="1" ht="14.85" customHeight="1">
      <c r="A408" s="36">
        <v>45702</v>
      </c>
      <c r="B408" s="37">
        <v>48950</v>
      </c>
      <c r="C408" s="38" t="s">
        <v>276</v>
      </c>
      <c r="D408" s="39"/>
    </row>
    <row r="409" spans="1:4" s="3" customFormat="1" ht="14.85" customHeight="1">
      <c r="A409" s="36">
        <v>45702</v>
      </c>
      <c r="B409" s="37">
        <v>234000</v>
      </c>
      <c r="C409" s="38" t="s">
        <v>277</v>
      </c>
      <c r="D409" s="39"/>
    </row>
    <row r="410" spans="1:4" s="3" customFormat="1" ht="14.85" customHeight="1">
      <c r="A410" s="36">
        <v>45702</v>
      </c>
      <c r="B410" s="37">
        <v>79500</v>
      </c>
      <c r="C410" s="38" t="s">
        <v>11</v>
      </c>
      <c r="D410" s="39"/>
    </row>
    <row r="411" spans="1:4" s="3" customFormat="1" ht="14.85" customHeight="1">
      <c r="A411" s="36">
        <v>45702</v>
      </c>
      <c r="B411" s="37">
        <v>213473.64</v>
      </c>
      <c r="C411" s="38" t="s">
        <v>278</v>
      </c>
      <c r="D411" s="39"/>
    </row>
    <row r="412" spans="1:4" s="3" customFormat="1" ht="14.85" customHeight="1">
      <c r="A412" s="36">
        <v>45702</v>
      </c>
      <c r="B412" s="37">
        <v>234012.28</v>
      </c>
      <c r="C412" s="38" t="s">
        <v>279</v>
      </c>
      <c r="D412" s="39"/>
    </row>
    <row r="413" spans="1:4" s="3" customFormat="1" ht="14.85" customHeight="1">
      <c r="A413" s="36">
        <v>45702</v>
      </c>
      <c r="B413" s="37">
        <v>111871.48</v>
      </c>
      <c r="C413" s="38" t="s">
        <v>280</v>
      </c>
      <c r="D413" s="39"/>
    </row>
    <row r="414" spans="1:4" s="3" customFormat="1" ht="14.85" customHeight="1">
      <c r="A414" s="36">
        <v>45702</v>
      </c>
      <c r="B414" s="37">
        <v>142315.76</v>
      </c>
      <c r="C414" s="38" t="s">
        <v>14</v>
      </c>
      <c r="D414" s="39"/>
    </row>
    <row r="415" spans="1:4" s="3" customFormat="1" ht="14.85" customHeight="1">
      <c r="A415" s="36">
        <v>45702</v>
      </c>
      <c r="B415" s="37">
        <v>170868.66</v>
      </c>
      <c r="C415" s="38" t="s">
        <v>136</v>
      </c>
      <c r="D415" s="39"/>
    </row>
    <row r="416" spans="1:4" s="3" customFormat="1" ht="14.85" customHeight="1">
      <c r="A416" s="36">
        <v>45702</v>
      </c>
      <c r="B416" s="37">
        <v>632591.71</v>
      </c>
      <c r="C416" s="38" t="s">
        <v>174</v>
      </c>
      <c r="D416" s="39"/>
    </row>
    <row r="417" spans="1:4" s="3" customFormat="1" ht="14.85" customHeight="1">
      <c r="A417" s="36">
        <v>45702</v>
      </c>
      <c r="B417" s="37">
        <v>170920.8</v>
      </c>
      <c r="C417" s="38" t="s">
        <v>174</v>
      </c>
      <c r="D417" s="39"/>
    </row>
    <row r="418" spans="1:4" s="3" customFormat="1" ht="14.85" customHeight="1">
      <c r="A418" s="36">
        <v>45702</v>
      </c>
      <c r="B418" s="37">
        <v>7514</v>
      </c>
      <c r="C418" s="38" t="s">
        <v>281</v>
      </c>
      <c r="D418" s="39"/>
    </row>
    <row r="419" spans="1:4" s="3" customFormat="1" ht="14.85" customHeight="1">
      <c r="A419" s="36">
        <v>45702</v>
      </c>
      <c r="B419" s="37">
        <v>159095.75</v>
      </c>
      <c r="C419" s="38" t="s">
        <v>282</v>
      </c>
      <c r="D419" s="39"/>
    </row>
    <row r="420" spans="1:4" s="3" customFormat="1" ht="14.85" customHeight="1">
      <c r="A420" s="36">
        <v>45702</v>
      </c>
      <c r="B420" s="37">
        <v>363000</v>
      </c>
      <c r="C420" s="38" t="s">
        <v>167</v>
      </c>
      <c r="D420" s="39"/>
    </row>
    <row r="421" spans="1:4" s="3" customFormat="1" ht="14.85" customHeight="1">
      <c r="A421" s="36">
        <v>45702</v>
      </c>
      <c r="B421" s="37">
        <v>26411</v>
      </c>
      <c r="C421" s="38" t="s">
        <v>283</v>
      </c>
      <c r="D421" s="39"/>
    </row>
    <row r="422" spans="1:4" s="3" customFormat="1" ht="14.85" customHeight="1">
      <c r="A422" s="36">
        <v>45702</v>
      </c>
      <c r="B422" s="37">
        <v>91171.33</v>
      </c>
      <c r="C422" s="38" t="s">
        <v>284</v>
      </c>
      <c r="D422" s="39"/>
    </row>
    <row r="423" spans="1:4" s="3" customFormat="1" ht="14.85" customHeight="1">
      <c r="A423" s="36">
        <v>45702</v>
      </c>
      <c r="B423" s="37">
        <v>355789.4</v>
      </c>
      <c r="C423" s="38" t="s">
        <v>32</v>
      </c>
      <c r="D423" s="39"/>
    </row>
    <row r="424" spans="1:4" s="3" customFormat="1" ht="14.85" customHeight="1">
      <c r="A424" s="36">
        <v>45702</v>
      </c>
      <c r="B424" s="37">
        <v>164000</v>
      </c>
      <c r="C424" s="38" t="s">
        <v>77</v>
      </c>
      <c r="D424" s="39"/>
    </row>
    <row r="425" spans="1:4" s="3" customFormat="1" ht="14.85" customHeight="1">
      <c r="A425" s="36">
        <v>45702</v>
      </c>
      <c r="B425" s="37">
        <v>66325</v>
      </c>
      <c r="C425" s="38" t="s">
        <v>285</v>
      </c>
      <c r="D425" s="39"/>
    </row>
    <row r="426" spans="1:4" s="3" customFormat="1" ht="14.85" customHeight="1">
      <c r="A426" s="36">
        <v>45702</v>
      </c>
      <c r="B426" s="37">
        <v>363000</v>
      </c>
      <c r="C426" s="38" t="s">
        <v>167</v>
      </c>
      <c r="D426" s="39"/>
    </row>
    <row r="427" spans="1:4" s="3" customFormat="1" ht="14.85" customHeight="1">
      <c r="A427" s="36">
        <v>45702</v>
      </c>
      <c r="B427" s="37">
        <v>106046.6</v>
      </c>
      <c r="C427" s="38" t="s">
        <v>160</v>
      </c>
      <c r="D427" s="39"/>
    </row>
    <row r="428" spans="1:4" s="3" customFormat="1" ht="14.85" customHeight="1">
      <c r="A428" s="36">
        <v>45702</v>
      </c>
      <c r="B428" s="37">
        <v>408000</v>
      </c>
      <c r="C428" s="38" t="s">
        <v>234</v>
      </c>
      <c r="D428" s="39"/>
    </row>
    <row r="429" spans="1:4" s="3" customFormat="1" ht="14.85" customHeight="1">
      <c r="A429" s="36">
        <v>45702</v>
      </c>
      <c r="B429" s="37">
        <v>20000</v>
      </c>
      <c r="C429" s="38" t="s">
        <v>286</v>
      </c>
      <c r="D429" s="39"/>
    </row>
    <row r="430" spans="1:4" s="3" customFormat="1" ht="14.85" customHeight="1">
      <c r="A430" s="36">
        <v>45702</v>
      </c>
      <c r="B430" s="37">
        <v>306000</v>
      </c>
      <c r="C430" s="38" t="s">
        <v>234</v>
      </c>
      <c r="D430" s="39"/>
    </row>
    <row r="431" spans="1:4" s="3" customFormat="1" ht="14.85" customHeight="1">
      <c r="A431" s="36">
        <v>45702</v>
      </c>
      <c r="B431" s="37">
        <v>639827.09</v>
      </c>
      <c r="C431" s="38" t="s">
        <v>131</v>
      </c>
      <c r="D431" s="39"/>
    </row>
    <row r="432" spans="1:4" s="3" customFormat="1" ht="14.85" customHeight="1">
      <c r="A432" s="36">
        <v>45702</v>
      </c>
      <c r="B432" s="37">
        <v>182807.74</v>
      </c>
      <c r="C432" s="38" t="s">
        <v>131</v>
      </c>
      <c r="D432" s="39"/>
    </row>
    <row r="433" spans="1:4" s="3" customFormat="1" ht="14.85" customHeight="1">
      <c r="A433" s="36">
        <v>45702</v>
      </c>
      <c r="B433" s="37">
        <v>250000.3</v>
      </c>
      <c r="C433" s="38" t="s">
        <v>287</v>
      </c>
      <c r="D433" s="39"/>
    </row>
    <row r="434" spans="1:4" s="3" customFormat="1" ht="14.85" customHeight="1">
      <c r="A434" s="36">
        <v>45702</v>
      </c>
      <c r="B434" s="37">
        <v>78000</v>
      </c>
      <c r="C434" s="38" t="s">
        <v>238</v>
      </c>
      <c r="D434" s="39"/>
    </row>
    <row r="435" spans="1:4" s="3" customFormat="1" ht="14.85" customHeight="1">
      <c r="A435" s="36">
        <v>45702</v>
      </c>
      <c r="B435" s="37">
        <v>56428.13</v>
      </c>
      <c r="C435" s="38" t="s">
        <v>288</v>
      </c>
      <c r="D435" s="39"/>
    </row>
    <row r="436" spans="1:4" s="3" customFormat="1" ht="14.85" customHeight="1">
      <c r="A436" s="36">
        <v>45702</v>
      </c>
      <c r="B436" s="37">
        <v>212093.2</v>
      </c>
      <c r="C436" s="38" t="s">
        <v>289</v>
      </c>
      <c r="D436" s="39"/>
    </row>
    <row r="437" spans="1:4" s="3" customFormat="1" ht="14.85" customHeight="1">
      <c r="A437" s="36">
        <v>45702</v>
      </c>
      <c r="B437" s="37">
        <v>258593.44</v>
      </c>
      <c r="C437" s="38" t="s">
        <v>290</v>
      </c>
      <c r="D437" s="39"/>
    </row>
    <row r="438" spans="1:4" s="3" customFormat="1" ht="14.85" customHeight="1">
      <c r="A438" s="36">
        <v>45702</v>
      </c>
      <c r="B438" s="37">
        <v>70350</v>
      </c>
      <c r="C438" s="38" t="s">
        <v>168</v>
      </c>
      <c r="D438" s="39"/>
    </row>
    <row r="439" spans="1:4" s="3" customFormat="1" ht="14.85" customHeight="1">
      <c r="A439" s="36">
        <v>45702</v>
      </c>
      <c r="B439" s="37">
        <v>91403.87</v>
      </c>
      <c r="C439" s="38" t="s">
        <v>131</v>
      </c>
      <c r="D439" s="39"/>
    </row>
    <row r="440" spans="1:4" s="3" customFormat="1" ht="14.85" customHeight="1">
      <c r="A440" s="36">
        <v>45702</v>
      </c>
      <c r="B440" s="37">
        <v>88900</v>
      </c>
      <c r="C440" s="38" t="s">
        <v>291</v>
      </c>
      <c r="D440" s="39"/>
    </row>
    <row r="441" spans="1:4" s="3" customFormat="1" ht="14.85" customHeight="1">
      <c r="A441" s="36">
        <v>45702</v>
      </c>
      <c r="B441" s="37">
        <v>294000</v>
      </c>
      <c r="C441" s="38" t="s">
        <v>292</v>
      </c>
      <c r="D441" s="39"/>
    </row>
    <row r="442" spans="1:4" s="3" customFormat="1" ht="14.85" customHeight="1">
      <c r="A442" s="36">
        <v>45702</v>
      </c>
      <c r="B442" s="37">
        <v>479050</v>
      </c>
      <c r="C442" s="38" t="s">
        <v>293</v>
      </c>
      <c r="D442" s="39"/>
    </row>
    <row r="443" spans="1:4" s="3" customFormat="1" ht="14.85" customHeight="1">
      <c r="A443" s="36">
        <v>45702</v>
      </c>
      <c r="B443" s="37">
        <v>95900</v>
      </c>
      <c r="C443" s="38" t="s">
        <v>294</v>
      </c>
      <c r="D443" s="39"/>
    </row>
    <row r="444" spans="1:4" s="3" customFormat="1" ht="14.85" customHeight="1">
      <c r="A444" s="36">
        <v>45702</v>
      </c>
      <c r="B444" s="37">
        <v>24748.46</v>
      </c>
      <c r="C444" s="38" t="s">
        <v>295</v>
      </c>
      <c r="D444" s="39"/>
    </row>
    <row r="445" spans="1:4" s="3" customFormat="1" ht="14.85" customHeight="1">
      <c r="A445" s="36">
        <v>45702</v>
      </c>
      <c r="B445" s="37">
        <v>10000000</v>
      </c>
      <c r="C445" s="38" t="s">
        <v>202</v>
      </c>
      <c r="D445" s="39"/>
    </row>
    <row r="446" spans="1:4" s="3" customFormat="1" ht="14.85" customHeight="1">
      <c r="A446" s="36">
        <v>45702</v>
      </c>
      <c r="B446" s="37">
        <v>36585.550000000003</v>
      </c>
      <c r="C446" s="38" t="s">
        <v>296</v>
      </c>
      <c r="D446" s="39"/>
    </row>
    <row r="447" spans="1:4" s="3" customFormat="1" ht="14.85" customHeight="1">
      <c r="A447" s="36">
        <v>45702</v>
      </c>
      <c r="B447" s="37">
        <v>27395</v>
      </c>
      <c r="C447" s="38" t="s">
        <v>185</v>
      </c>
      <c r="D447" s="39"/>
    </row>
    <row r="448" spans="1:4" s="3" customFormat="1" ht="14.85" customHeight="1">
      <c r="A448" s="36">
        <v>45702</v>
      </c>
      <c r="B448" s="37">
        <v>30780</v>
      </c>
      <c r="C448" s="38" t="s">
        <v>187</v>
      </c>
      <c r="D448" s="39"/>
    </row>
    <row r="449" spans="1:4" s="3" customFormat="1" ht="14.85" customHeight="1">
      <c r="A449" s="36">
        <v>45702</v>
      </c>
      <c r="B449" s="37">
        <v>5175</v>
      </c>
      <c r="C449" s="38" t="s">
        <v>184</v>
      </c>
      <c r="D449" s="39"/>
    </row>
    <row r="450" spans="1:4" s="3" customFormat="1" ht="14.85" customHeight="1">
      <c r="A450" s="36">
        <v>45702</v>
      </c>
      <c r="B450" s="37">
        <v>22325</v>
      </c>
      <c r="C450" s="38" t="s">
        <v>186</v>
      </c>
      <c r="D450" s="39"/>
    </row>
    <row r="451" spans="1:4" s="3" customFormat="1" ht="14.85" customHeight="1">
      <c r="A451" s="36">
        <v>45702</v>
      </c>
      <c r="B451" s="37">
        <v>103795</v>
      </c>
      <c r="C451" s="38" t="s">
        <v>188</v>
      </c>
      <c r="D451" s="39"/>
    </row>
    <row r="452" spans="1:4" s="3" customFormat="1" ht="14.85" customHeight="1">
      <c r="A452" s="36">
        <v>45702</v>
      </c>
      <c r="B452" s="37">
        <v>3641</v>
      </c>
      <c r="C452" s="38" t="s">
        <v>297</v>
      </c>
      <c r="D452" s="39"/>
    </row>
    <row r="453" spans="1:4" s="3" customFormat="1" ht="14.85" customHeight="1">
      <c r="A453" s="36">
        <v>45702</v>
      </c>
      <c r="B453" s="37">
        <v>1320</v>
      </c>
      <c r="C453" s="38" t="s">
        <v>298</v>
      </c>
      <c r="D453" s="39"/>
    </row>
    <row r="454" spans="1:4" s="3" customFormat="1" ht="14.85" customHeight="1">
      <c r="A454" s="36">
        <v>45702</v>
      </c>
      <c r="B454" s="37">
        <v>7800</v>
      </c>
      <c r="C454" s="38" t="s">
        <v>299</v>
      </c>
      <c r="D454" s="39"/>
    </row>
    <row r="455" spans="1:4" s="3" customFormat="1" ht="14.85" customHeight="1">
      <c r="A455" s="36">
        <v>45702</v>
      </c>
      <c r="B455" s="37">
        <v>13061400</v>
      </c>
      <c r="C455" s="38" t="s">
        <v>300</v>
      </c>
      <c r="D455" s="39"/>
    </row>
    <row r="456" spans="1:4" s="3" customFormat="1" ht="14.85" customHeight="1">
      <c r="A456" s="36">
        <v>45707</v>
      </c>
      <c r="B456" s="37">
        <v>2783168</v>
      </c>
      <c r="C456" s="38" t="s">
        <v>301</v>
      </c>
      <c r="D456" s="39"/>
    </row>
    <row r="457" spans="1:4" s="3" customFormat="1" ht="14.85" customHeight="1">
      <c r="A457" s="36">
        <v>45707</v>
      </c>
      <c r="B457" s="37">
        <v>23004.85</v>
      </c>
      <c r="C457" s="38" t="s">
        <v>128</v>
      </c>
      <c r="D457" s="39"/>
    </row>
    <row r="458" spans="1:4" s="3" customFormat="1" ht="14.85" customHeight="1">
      <c r="A458" s="36">
        <v>45707</v>
      </c>
      <c r="B458" s="37">
        <v>193600</v>
      </c>
      <c r="C458" s="38" t="s">
        <v>176</v>
      </c>
      <c r="D458" s="39"/>
    </row>
    <row r="459" spans="1:4" s="3" customFormat="1" ht="14.85" customHeight="1">
      <c r="A459" s="36">
        <v>45707</v>
      </c>
      <c r="B459" s="37">
        <v>1460</v>
      </c>
      <c r="C459" s="38" t="s">
        <v>302</v>
      </c>
      <c r="D459" s="39"/>
    </row>
    <row r="460" spans="1:4" s="3" customFormat="1" ht="14.85" customHeight="1">
      <c r="A460" s="36">
        <v>45707</v>
      </c>
      <c r="B460" s="37">
        <v>236770</v>
      </c>
      <c r="C460" s="38" t="s">
        <v>303</v>
      </c>
      <c r="D460" s="39"/>
    </row>
    <row r="461" spans="1:4" s="3" customFormat="1" ht="14.85" customHeight="1">
      <c r="A461" s="36">
        <v>45707</v>
      </c>
      <c r="B461" s="37">
        <v>5300</v>
      </c>
      <c r="C461" s="38" t="s">
        <v>304</v>
      </c>
      <c r="D461" s="39"/>
    </row>
    <row r="462" spans="1:4" s="3" customFormat="1" ht="14.85" customHeight="1">
      <c r="A462" s="36">
        <v>45707</v>
      </c>
      <c r="B462" s="37">
        <v>140000</v>
      </c>
      <c r="C462" s="38" t="s">
        <v>305</v>
      </c>
      <c r="D462" s="39"/>
    </row>
    <row r="463" spans="1:4" s="3" customFormat="1" ht="14.85" customHeight="1">
      <c r="A463" s="36">
        <v>45707</v>
      </c>
      <c r="B463" s="37">
        <v>1702590</v>
      </c>
      <c r="C463" s="38" t="s">
        <v>306</v>
      </c>
      <c r="D463" s="39"/>
    </row>
    <row r="464" spans="1:4" s="3" customFormat="1" ht="14.85" customHeight="1">
      <c r="A464" s="36">
        <v>45707</v>
      </c>
      <c r="B464" s="37">
        <v>303000</v>
      </c>
      <c r="C464" s="38" t="s">
        <v>307</v>
      </c>
      <c r="D464" s="39"/>
    </row>
    <row r="465" spans="1:4" s="3" customFormat="1" ht="14.85" customHeight="1">
      <c r="A465" s="36">
        <v>45707</v>
      </c>
      <c r="B465" s="37">
        <v>195000</v>
      </c>
      <c r="C465" s="38" t="s">
        <v>307</v>
      </c>
      <c r="D465" s="39"/>
    </row>
    <row r="466" spans="1:4" s="3" customFormat="1" ht="14.85" customHeight="1">
      <c r="A466" s="36">
        <v>45707</v>
      </c>
      <c r="B466" s="37">
        <v>1452401.28</v>
      </c>
      <c r="C466" s="38" t="s">
        <v>159</v>
      </c>
      <c r="D466" s="39"/>
    </row>
    <row r="467" spans="1:4" s="3" customFormat="1" ht="14.85" customHeight="1">
      <c r="A467" s="36">
        <v>45707</v>
      </c>
      <c r="B467" s="37">
        <v>5940</v>
      </c>
      <c r="C467" s="38" t="s">
        <v>308</v>
      </c>
      <c r="D467" s="39"/>
    </row>
    <row r="468" spans="1:4" s="3" customFormat="1" ht="14.85" customHeight="1">
      <c r="A468" s="36">
        <v>45707</v>
      </c>
      <c r="B468" s="37">
        <v>273084.71999999997</v>
      </c>
      <c r="C468" s="38" t="s">
        <v>309</v>
      </c>
      <c r="D468" s="39"/>
    </row>
    <row r="469" spans="1:4" s="3" customFormat="1" ht="14.85" customHeight="1">
      <c r="A469" s="36">
        <v>45707</v>
      </c>
      <c r="B469" s="37">
        <v>153781.07</v>
      </c>
      <c r="C469" s="38" t="s">
        <v>136</v>
      </c>
      <c r="D469" s="39"/>
    </row>
    <row r="470" spans="1:4" s="3" customFormat="1" ht="14.85" customHeight="1">
      <c r="A470" s="36">
        <v>45707</v>
      </c>
      <c r="B470" s="37">
        <v>557823.85</v>
      </c>
      <c r="C470" s="38" t="s">
        <v>310</v>
      </c>
      <c r="D470" s="39"/>
    </row>
    <row r="471" spans="1:4" s="3" customFormat="1" ht="14.85" customHeight="1">
      <c r="A471" s="36">
        <v>45707</v>
      </c>
      <c r="B471" s="37">
        <v>478992</v>
      </c>
      <c r="C471" s="38" t="s">
        <v>311</v>
      </c>
      <c r="D471" s="39"/>
    </row>
    <row r="472" spans="1:4" s="3" customFormat="1" ht="14.85" customHeight="1">
      <c r="A472" s="36">
        <v>45707</v>
      </c>
      <c r="B472" s="37">
        <v>19570</v>
      </c>
      <c r="C472" s="38" t="s">
        <v>312</v>
      </c>
      <c r="D472" s="39"/>
    </row>
    <row r="473" spans="1:4" s="3" customFormat="1" ht="14.85" customHeight="1">
      <c r="A473" s="36">
        <v>45707</v>
      </c>
      <c r="B473" s="37">
        <v>102000</v>
      </c>
      <c r="C473" s="38" t="s">
        <v>234</v>
      </c>
      <c r="D473" s="39"/>
    </row>
    <row r="474" spans="1:4" s="3" customFormat="1" ht="14.85" customHeight="1">
      <c r="A474" s="36">
        <v>45707</v>
      </c>
      <c r="B474" s="37">
        <v>306000</v>
      </c>
      <c r="C474" s="38" t="s">
        <v>234</v>
      </c>
      <c r="D474" s="39"/>
    </row>
    <row r="475" spans="1:4" s="3" customFormat="1" ht="14.85" customHeight="1">
      <c r="A475" s="36">
        <v>45707</v>
      </c>
      <c r="B475" s="37">
        <v>70350</v>
      </c>
      <c r="C475" s="38" t="s">
        <v>25</v>
      </c>
      <c r="D475" s="39"/>
    </row>
    <row r="476" spans="1:4" s="3" customFormat="1" ht="14.85" customHeight="1">
      <c r="A476" s="36">
        <v>45707</v>
      </c>
      <c r="B476" s="37">
        <v>83325</v>
      </c>
      <c r="C476" s="38" t="s">
        <v>313</v>
      </c>
      <c r="D476" s="39"/>
    </row>
    <row r="477" spans="1:4" s="3" customFormat="1" ht="14.85" customHeight="1">
      <c r="A477" s="36">
        <v>45707</v>
      </c>
      <c r="B477" s="37">
        <v>91403.87</v>
      </c>
      <c r="C477" s="38" t="s">
        <v>131</v>
      </c>
      <c r="D477" s="39"/>
    </row>
    <row r="478" spans="1:4" s="3" customFormat="1" ht="14.85" customHeight="1">
      <c r="A478" s="36">
        <v>45707</v>
      </c>
      <c r="B478" s="37">
        <v>91403.87</v>
      </c>
      <c r="C478" s="38" t="s">
        <v>131</v>
      </c>
      <c r="D478" s="39"/>
    </row>
    <row r="479" spans="1:4" s="3" customFormat="1" ht="14.85" customHeight="1">
      <c r="A479" s="36">
        <v>45707</v>
      </c>
      <c r="B479" s="37">
        <v>91403.87</v>
      </c>
      <c r="C479" s="38" t="s">
        <v>314</v>
      </c>
      <c r="D479" s="39"/>
    </row>
    <row r="480" spans="1:4" s="3" customFormat="1" ht="14.85" customHeight="1">
      <c r="A480" s="36">
        <v>45707</v>
      </c>
      <c r="B480" s="37">
        <v>91403.87</v>
      </c>
      <c r="C480" s="38" t="s">
        <v>315</v>
      </c>
      <c r="D480" s="39"/>
    </row>
    <row r="481" spans="1:4" s="3" customFormat="1" ht="14.85" customHeight="1">
      <c r="A481" s="36">
        <v>45707</v>
      </c>
      <c r="B481" s="37">
        <v>91403.87</v>
      </c>
      <c r="C481" s="38" t="s">
        <v>131</v>
      </c>
      <c r="D481" s="39"/>
    </row>
    <row r="482" spans="1:4" s="3" customFormat="1" ht="14.85" customHeight="1">
      <c r="A482" s="36">
        <v>45707</v>
      </c>
      <c r="B482" s="37">
        <v>91403.87</v>
      </c>
      <c r="C482" s="38" t="s">
        <v>315</v>
      </c>
      <c r="D482" s="39"/>
    </row>
    <row r="483" spans="1:4" s="3" customFormat="1" ht="14.85" customHeight="1">
      <c r="A483" s="36">
        <v>45707</v>
      </c>
      <c r="B483" s="37">
        <v>91403.87</v>
      </c>
      <c r="C483" s="38" t="s">
        <v>131</v>
      </c>
      <c r="D483" s="39"/>
    </row>
    <row r="484" spans="1:4" s="3" customFormat="1" ht="14.85" customHeight="1">
      <c r="A484" s="36">
        <v>45707</v>
      </c>
      <c r="B484" s="37">
        <v>540000</v>
      </c>
      <c r="C484" s="38" t="s">
        <v>138</v>
      </c>
      <c r="D484" s="39"/>
    </row>
    <row r="485" spans="1:4" s="3" customFormat="1" ht="14.85" customHeight="1">
      <c r="A485" s="36">
        <v>45707</v>
      </c>
      <c r="B485" s="37">
        <v>360000</v>
      </c>
      <c r="C485" s="38" t="s">
        <v>266</v>
      </c>
      <c r="D485" s="39"/>
    </row>
    <row r="486" spans="1:4" s="3" customFormat="1" ht="14.85" customHeight="1">
      <c r="A486" s="36">
        <v>45707</v>
      </c>
      <c r="B486" s="37">
        <v>13275</v>
      </c>
      <c r="C486" s="38" t="s">
        <v>246</v>
      </c>
      <c r="D486" s="39"/>
    </row>
    <row r="487" spans="1:4" s="3" customFormat="1" ht="14.85" customHeight="1">
      <c r="A487" s="36">
        <v>45707</v>
      </c>
      <c r="B487" s="37">
        <v>6900</v>
      </c>
      <c r="C487" s="38" t="s">
        <v>316</v>
      </c>
      <c r="D487" s="39"/>
    </row>
    <row r="488" spans="1:4" s="3" customFormat="1" ht="14.85" customHeight="1">
      <c r="A488" s="36">
        <v>45707</v>
      </c>
      <c r="B488" s="37">
        <v>19950</v>
      </c>
      <c r="C488" s="38" t="s">
        <v>317</v>
      </c>
      <c r="D488" s="39"/>
    </row>
    <row r="489" spans="1:4" s="3" customFormat="1" ht="14.85" customHeight="1">
      <c r="A489" s="36">
        <v>45707</v>
      </c>
      <c r="B489" s="37">
        <v>28800</v>
      </c>
      <c r="C489" s="38" t="s">
        <v>318</v>
      </c>
      <c r="D489" s="39"/>
    </row>
    <row r="490" spans="1:4" s="3" customFormat="1" ht="14.85" customHeight="1">
      <c r="A490" s="36">
        <v>45709</v>
      </c>
      <c r="B490" s="37">
        <v>11885.72</v>
      </c>
      <c r="C490" s="38" t="s">
        <v>319</v>
      </c>
      <c r="D490" s="39"/>
    </row>
    <row r="491" spans="1:4" s="3" customFormat="1" ht="14.85" customHeight="1">
      <c r="A491" s="36">
        <v>45709</v>
      </c>
      <c r="B491" s="37">
        <v>975000</v>
      </c>
      <c r="C491" s="38" t="s">
        <v>320</v>
      </c>
      <c r="D491" s="39"/>
    </row>
    <row r="492" spans="1:4" s="3" customFormat="1" ht="14.85" customHeight="1">
      <c r="A492" s="36">
        <v>45709</v>
      </c>
      <c r="B492" s="37">
        <v>240000</v>
      </c>
      <c r="C492" s="38" t="s">
        <v>321</v>
      </c>
      <c r="D492" s="39"/>
    </row>
    <row r="493" spans="1:4" s="3" customFormat="1" ht="14.85" customHeight="1">
      <c r="A493" s="36">
        <v>45709</v>
      </c>
      <c r="B493" s="37">
        <v>54225</v>
      </c>
      <c r="C493" s="38" t="s">
        <v>322</v>
      </c>
      <c r="D493" s="39"/>
    </row>
    <row r="494" spans="1:4" s="3" customFormat="1" ht="14.85" customHeight="1">
      <c r="A494" s="36">
        <v>45709</v>
      </c>
      <c r="B494" s="37">
        <v>405437.45</v>
      </c>
      <c r="C494" s="38" t="s">
        <v>323</v>
      </c>
      <c r="D494" s="39"/>
    </row>
    <row r="495" spans="1:4" s="3" customFormat="1" ht="14.85" customHeight="1">
      <c r="A495" s="36">
        <v>45709</v>
      </c>
      <c r="B495" s="37">
        <v>175000</v>
      </c>
      <c r="C495" s="38" t="s">
        <v>324</v>
      </c>
      <c r="D495" s="39"/>
    </row>
    <row r="496" spans="1:4" s="3" customFormat="1" ht="14.85" customHeight="1">
      <c r="A496" s="36">
        <v>45709</v>
      </c>
      <c r="B496" s="37">
        <v>444048</v>
      </c>
      <c r="C496" s="38" t="s">
        <v>263</v>
      </c>
      <c r="D496" s="39"/>
    </row>
    <row r="497" spans="1:4" s="3" customFormat="1" ht="14.85" customHeight="1">
      <c r="A497" s="36">
        <v>45709</v>
      </c>
      <c r="B497" s="37">
        <v>91403.87</v>
      </c>
      <c r="C497" s="38" t="s">
        <v>315</v>
      </c>
      <c r="D497" s="39"/>
    </row>
    <row r="498" spans="1:4" s="3" customFormat="1" ht="14.85" customHeight="1">
      <c r="A498" s="36">
        <v>45709</v>
      </c>
      <c r="B498" s="37">
        <v>540000</v>
      </c>
      <c r="C498" s="38" t="s">
        <v>138</v>
      </c>
      <c r="D498" s="39"/>
    </row>
    <row r="499" spans="1:4" s="3" customFormat="1" ht="14.85" customHeight="1">
      <c r="A499" s="36">
        <v>45709</v>
      </c>
      <c r="B499" s="37">
        <v>20400</v>
      </c>
      <c r="C499" s="38" t="s">
        <v>325</v>
      </c>
      <c r="D499" s="39"/>
    </row>
    <row r="500" spans="1:4" s="3" customFormat="1" ht="14.85" customHeight="1">
      <c r="A500" s="36">
        <v>45709</v>
      </c>
      <c r="B500" s="37">
        <v>33000</v>
      </c>
      <c r="C500" s="38" t="s">
        <v>326</v>
      </c>
      <c r="D500" s="39"/>
    </row>
    <row r="501" spans="1:4" s="3" customFormat="1" ht="14.85" customHeight="1">
      <c r="A501" s="36">
        <v>45709</v>
      </c>
      <c r="B501" s="37">
        <v>31080</v>
      </c>
      <c r="C501" s="38" t="s">
        <v>327</v>
      </c>
      <c r="D501" s="39"/>
    </row>
    <row r="502" spans="1:4" s="3" customFormat="1" ht="14.85" customHeight="1">
      <c r="A502" s="36">
        <v>45709</v>
      </c>
      <c r="B502" s="37">
        <v>543.02</v>
      </c>
      <c r="C502" s="38" t="s">
        <v>328</v>
      </c>
      <c r="D502" s="39"/>
    </row>
    <row r="503" spans="1:4" s="3" customFormat="1" ht="14.85" customHeight="1">
      <c r="A503" s="36">
        <v>45712</v>
      </c>
      <c r="B503" s="37">
        <v>656020</v>
      </c>
      <c r="C503" s="38" t="s">
        <v>329</v>
      </c>
      <c r="D503" s="39"/>
    </row>
    <row r="504" spans="1:4" s="3" customFormat="1" ht="14.85" customHeight="1">
      <c r="A504" s="36">
        <v>45712</v>
      </c>
      <c r="B504" s="37">
        <v>279623.03000000003</v>
      </c>
      <c r="C504" s="38" t="s">
        <v>330</v>
      </c>
      <c r="D504" s="39"/>
    </row>
    <row r="505" spans="1:4" s="3" customFormat="1" ht="14.85" customHeight="1">
      <c r="A505" s="36">
        <v>45712</v>
      </c>
      <c r="B505" s="37">
        <v>127200</v>
      </c>
      <c r="C505" s="38" t="s">
        <v>331</v>
      </c>
      <c r="D505" s="39"/>
    </row>
    <row r="506" spans="1:4" s="3" customFormat="1" ht="14.85" customHeight="1">
      <c r="A506" s="36">
        <v>45712</v>
      </c>
      <c r="B506" s="37">
        <v>971301.6</v>
      </c>
      <c r="C506" s="38" t="s">
        <v>332</v>
      </c>
      <c r="D506" s="39"/>
    </row>
    <row r="507" spans="1:4" s="3" customFormat="1" ht="14.85" customHeight="1">
      <c r="A507" s="36">
        <v>45712</v>
      </c>
      <c r="B507" s="37">
        <v>77486</v>
      </c>
      <c r="C507" s="38" t="s">
        <v>333</v>
      </c>
      <c r="D507" s="39"/>
    </row>
    <row r="508" spans="1:4" s="3" customFormat="1" ht="14.85" customHeight="1">
      <c r="A508" s="36">
        <v>45712</v>
      </c>
      <c r="B508" s="37">
        <v>35059</v>
      </c>
      <c r="C508" s="38" t="s">
        <v>333</v>
      </c>
      <c r="D508" s="39"/>
    </row>
    <row r="509" spans="1:4" s="3" customFormat="1" ht="14.85" customHeight="1">
      <c r="A509" s="36">
        <v>45712</v>
      </c>
      <c r="B509" s="37">
        <v>322755.84000000003</v>
      </c>
      <c r="C509" s="38" t="s">
        <v>334</v>
      </c>
      <c r="D509" s="39"/>
    </row>
    <row r="510" spans="1:4" s="3" customFormat="1" ht="14.85" customHeight="1">
      <c r="A510" s="36">
        <v>45712</v>
      </c>
      <c r="B510" s="37">
        <v>484133.76</v>
      </c>
      <c r="C510" s="38" t="s">
        <v>334</v>
      </c>
      <c r="D510" s="39"/>
    </row>
    <row r="511" spans="1:4" s="3" customFormat="1" ht="14.85" customHeight="1">
      <c r="A511" s="36">
        <v>45712</v>
      </c>
      <c r="B511" s="37">
        <v>49950</v>
      </c>
      <c r="C511" s="38" t="s">
        <v>335</v>
      </c>
      <c r="D511" s="39"/>
    </row>
    <row r="512" spans="1:4" s="3" customFormat="1" ht="14.85" customHeight="1">
      <c r="A512" s="36">
        <v>45712</v>
      </c>
      <c r="B512" s="37">
        <v>19668.66</v>
      </c>
      <c r="C512" s="38" t="s">
        <v>336</v>
      </c>
      <c r="D512" s="39"/>
    </row>
    <row r="513" spans="1:4" s="3" customFormat="1" ht="14.85" customHeight="1">
      <c r="A513" s="36">
        <v>45712</v>
      </c>
      <c r="B513" s="37">
        <v>2222445.84</v>
      </c>
      <c r="C513" s="38" t="s">
        <v>337</v>
      </c>
      <c r="D513" s="39"/>
    </row>
    <row r="514" spans="1:4" s="3" customFormat="1" ht="14.85" customHeight="1">
      <c r="A514" s="36">
        <v>45712</v>
      </c>
      <c r="B514" s="37">
        <v>11618</v>
      </c>
      <c r="C514" s="38" t="s">
        <v>338</v>
      </c>
      <c r="D514" s="39"/>
    </row>
    <row r="515" spans="1:4" s="3" customFormat="1" ht="14.85" customHeight="1">
      <c r="A515" s="36">
        <v>45712</v>
      </c>
      <c r="B515" s="37">
        <v>204000</v>
      </c>
      <c r="C515" s="38" t="s">
        <v>339</v>
      </c>
      <c r="D515" s="39"/>
    </row>
    <row r="516" spans="1:4" s="3" customFormat="1" ht="14.85" customHeight="1">
      <c r="A516" s="36">
        <v>45712</v>
      </c>
      <c r="B516" s="37">
        <v>306000</v>
      </c>
      <c r="C516" s="38" t="s">
        <v>234</v>
      </c>
      <c r="D516" s="39"/>
    </row>
    <row r="517" spans="1:4" s="3" customFormat="1" ht="14.85" customHeight="1">
      <c r="A517" s="36">
        <v>45712</v>
      </c>
      <c r="B517" s="37">
        <v>591940</v>
      </c>
      <c r="C517" s="38" t="s">
        <v>340</v>
      </c>
      <c r="D517" s="39"/>
    </row>
    <row r="518" spans="1:4" s="3" customFormat="1" ht="14.85" customHeight="1">
      <c r="A518" s="36">
        <v>45712</v>
      </c>
      <c r="B518" s="37">
        <v>408000</v>
      </c>
      <c r="C518" s="38" t="s">
        <v>234</v>
      </c>
      <c r="D518" s="39"/>
    </row>
    <row r="519" spans="1:4" s="3" customFormat="1" ht="14.85" customHeight="1">
      <c r="A519" s="36">
        <v>45712</v>
      </c>
      <c r="B519" s="37">
        <v>25633.3</v>
      </c>
      <c r="C519" s="38" t="s">
        <v>147</v>
      </c>
      <c r="D519" s="39"/>
    </row>
    <row r="520" spans="1:4" s="3" customFormat="1" ht="14.85" customHeight="1">
      <c r="A520" s="36">
        <v>45712</v>
      </c>
      <c r="B520" s="37">
        <v>175000</v>
      </c>
      <c r="C520" s="38" t="s">
        <v>341</v>
      </c>
      <c r="D520" s="39"/>
    </row>
    <row r="521" spans="1:4" s="3" customFormat="1" ht="14.85" customHeight="1">
      <c r="A521" s="36">
        <v>45712</v>
      </c>
      <c r="B521" s="37">
        <v>70350</v>
      </c>
      <c r="C521" s="38" t="s">
        <v>342</v>
      </c>
      <c r="D521" s="39"/>
    </row>
    <row r="522" spans="1:4" s="3" customFormat="1" ht="14.85" customHeight="1">
      <c r="A522" s="36">
        <v>45712</v>
      </c>
      <c r="B522" s="37">
        <v>175000</v>
      </c>
      <c r="C522" s="38" t="s">
        <v>343</v>
      </c>
      <c r="D522" s="39"/>
    </row>
    <row r="523" spans="1:4" s="3" customFormat="1" ht="14.85" customHeight="1">
      <c r="A523" s="36">
        <v>45712</v>
      </c>
      <c r="B523" s="37">
        <v>47300</v>
      </c>
      <c r="C523" s="38" t="s">
        <v>344</v>
      </c>
      <c r="D523" s="39"/>
    </row>
    <row r="524" spans="1:4" s="3" customFormat="1" ht="14.85" customHeight="1">
      <c r="A524" s="36">
        <v>45712</v>
      </c>
      <c r="B524" s="37">
        <v>75211</v>
      </c>
      <c r="C524" s="38" t="s">
        <v>110</v>
      </c>
      <c r="D524" s="39"/>
    </row>
    <row r="525" spans="1:4" s="3" customFormat="1" ht="14.85" customHeight="1">
      <c r="A525" s="36">
        <v>45712</v>
      </c>
      <c r="B525" s="37">
        <v>100281</v>
      </c>
      <c r="C525" s="38" t="s">
        <v>111</v>
      </c>
      <c r="D525" s="39"/>
    </row>
    <row r="526" spans="1:4" s="3" customFormat="1" ht="14.85" customHeight="1">
      <c r="A526" s="36">
        <v>45712</v>
      </c>
      <c r="B526" s="37">
        <v>361835.92</v>
      </c>
      <c r="C526" s="38" t="s">
        <v>104</v>
      </c>
      <c r="D526" s="39"/>
    </row>
    <row r="527" spans="1:4" s="3" customFormat="1" ht="14.85" customHeight="1">
      <c r="A527" s="36">
        <v>45712</v>
      </c>
      <c r="B527" s="37">
        <v>36727.68</v>
      </c>
      <c r="C527" s="38" t="s">
        <v>345</v>
      </c>
      <c r="D527" s="39"/>
    </row>
    <row r="528" spans="1:4" s="3" customFormat="1" ht="14.85" customHeight="1">
      <c r="A528" s="36">
        <v>45712</v>
      </c>
      <c r="B528" s="37">
        <v>3528955.44</v>
      </c>
      <c r="C528" s="38" t="s">
        <v>345</v>
      </c>
      <c r="D528" s="39"/>
    </row>
    <row r="529" spans="1:4" s="3" customFormat="1" ht="14.85" customHeight="1">
      <c r="A529" s="36">
        <v>45713</v>
      </c>
      <c r="B529" s="37">
        <v>56000</v>
      </c>
      <c r="C529" s="38" t="s">
        <v>346</v>
      </c>
      <c r="D529" s="39"/>
    </row>
    <row r="530" spans="1:4" s="3" customFormat="1" ht="14.85" customHeight="1">
      <c r="A530" s="36">
        <v>45714</v>
      </c>
      <c r="B530" s="37">
        <v>61965</v>
      </c>
      <c r="C530" s="38" t="s">
        <v>151</v>
      </c>
      <c r="D530" s="39"/>
    </row>
    <row r="531" spans="1:4" s="3" customFormat="1" ht="14.85" customHeight="1">
      <c r="A531" s="36">
        <v>45714</v>
      </c>
      <c r="B531" s="37">
        <v>1605681</v>
      </c>
      <c r="C531" s="38" t="s">
        <v>347</v>
      </c>
      <c r="D531" s="39"/>
    </row>
    <row r="532" spans="1:4" s="3" customFormat="1" ht="14.85" customHeight="1">
      <c r="A532" s="36">
        <v>45714</v>
      </c>
      <c r="B532" s="37">
        <v>31128.58</v>
      </c>
      <c r="C532" s="38" t="s">
        <v>348</v>
      </c>
      <c r="D532" s="39"/>
    </row>
    <row r="533" spans="1:4" s="3" customFormat="1" ht="14.85" customHeight="1">
      <c r="A533" s="36">
        <v>45714</v>
      </c>
      <c r="B533" s="37">
        <v>4449.42</v>
      </c>
      <c r="C533" s="38" t="s">
        <v>349</v>
      </c>
      <c r="D533" s="39"/>
    </row>
    <row r="534" spans="1:4" s="3" customFormat="1" ht="14.85" customHeight="1">
      <c r="A534" s="36">
        <v>45714</v>
      </c>
      <c r="B534" s="37">
        <v>64560</v>
      </c>
      <c r="C534" s="38" t="s">
        <v>350</v>
      </c>
      <c r="D534" s="39"/>
    </row>
    <row r="535" spans="1:4" s="3" customFormat="1" ht="14.85" customHeight="1">
      <c r="A535" s="36">
        <v>45714</v>
      </c>
      <c r="B535" s="37">
        <v>117000</v>
      </c>
      <c r="C535" s="38" t="s">
        <v>351</v>
      </c>
      <c r="D535" s="39"/>
    </row>
    <row r="536" spans="1:4" s="3" customFormat="1" ht="14.85" customHeight="1">
      <c r="A536" s="36">
        <v>45714</v>
      </c>
      <c r="B536" s="37">
        <v>254506.5</v>
      </c>
      <c r="C536" s="38" t="s">
        <v>352</v>
      </c>
      <c r="D536" s="39"/>
    </row>
    <row r="537" spans="1:4" s="3" customFormat="1" ht="14.85" customHeight="1">
      <c r="A537" s="36">
        <v>45714</v>
      </c>
      <c r="B537" s="37">
        <v>418030</v>
      </c>
      <c r="C537" s="38" t="s">
        <v>353</v>
      </c>
      <c r="D537" s="39"/>
    </row>
    <row r="538" spans="1:4" s="3" customFormat="1" ht="14.85" customHeight="1">
      <c r="A538" s="36">
        <v>45714</v>
      </c>
      <c r="B538" s="37">
        <v>386155</v>
      </c>
      <c r="C538" s="38" t="s">
        <v>354</v>
      </c>
      <c r="D538" s="39"/>
    </row>
    <row r="539" spans="1:4" s="3" customFormat="1" ht="14.85" customHeight="1">
      <c r="A539" s="36">
        <v>45714</v>
      </c>
      <c r="B539" s="37">
        <v>385379.48</v>
      </c>
      <c r="C539" s="38" t="s">
        <v>355</v>
      </c>
      <c r="D539" s="39"/>
    </row>
    <row r="540" spans="1:4" s="3" customFormat="1" ht="14.85" customHeight="1">
      <c r="A540" s="36">
        <v>45714</v>
      </c>
      <c r="B540" s="37">
        <v>104993.46</v>
      </c>
      <c r="C540" s="38" t="s">
        <v>164</v>
      </c>
      <c r="D540" s="39"/>
    </row>
    <row r="541" spans="1:4" s="3" customFormat="1" ht="14.85" customHeight="1">
      <c r="A541" s="36">
        <v>45714</v>
      </c>
      <c r="B541" s="37">
        <v>96844.42</v>
      </c>
      <c r="C541" s="38" t="s">
        <v>356</v>
      </c>
      <c r="D541" s="39"/>
    </row>
    <row r="542" spans="1:4" s="3" customFormat="1" ht="14.85" customHeight="1">
      <c r="A542" s="36">
        <v>45714</v>
      </c>
      <c r="B542" s="37">
        <v>164000</v>
      </c>
      <c r="C542" s="38" t="s">
        <v>357</v>
      </c>
      <c r="D542" s="39"/>
    </row>
    <row r="543" spans="1:4" s="3" customFormat="1" ht="14.85" customHeight="1">
      <c r="A543" s="36">
        <v>45714</v>
      </c>
      <c r="B543" s="37">
        <v>4936.8</v>
      </c>
      <c r="C543" s="38" t="s">
        <v>358</v>
      </c>
      <c r="D543" s="39"/>
    </row>
    <row r="544" spans="1:4" s="3" customFormat="1" ht="14.85" customHeight="1">
      <c r="A544" s="36">
        <v>45714</v>
      </c>
      <c r="B544" s="37">
        <v>8574.5</v>
      </c>
      <c r="C544" s="38" t="s">
        <v>147</v>
      </c>
      <c r="D544" s="39"/>
    </row>
    <row r="545" spans="1:4" s="3" customFormat="1" ht="14.85" customHeight="1">
      <c r="A545" s="36">
        <v>45714</v>
      </c>
      <c r="B545" s="37">
        <v>111012</v>
      </c>
      <c r="C545" s="38" t="s">
        <v>263</v>
      </c>
      <c r="D545" s="39"/>
    </row>
    <row r="546" spans="1:4" s="3" customFormat="1" ht="14.85" customHeight="1">
      <c r="A546" s="36">
        <v>45714</v>
      </c>
      <c r="B546" s="37">
        <v>306000</v>
      </c>
      <c r="C546" s="38" t="s">
        <v>339</v>
      </c>
      <c r="D546" s="39"/>
    </row>
    <row r="547" spans="1:4" s="3" customFormat="1" ht="14.85" customHeight="1">
      <c r="A547" s="36">
        <v>45714</v>
      </c>
      <c r="B547" s="37">
        <v>91403.87</v>
      </c>
      <c r="C547" s="38" t="s">
        <v>131</v>
      </c>
      <c r="D547" s="39"/>
    </row>
    <row r="548" spans="1:4" s="3" customFormat="1" ht="14.85" customHeight="1">
      <c r="A548" s="36">
        <v>45714</v>
      </c>
      <c r="B548" s="37">
        <v>66325</v>
      </c>
      <c r="C548" s="38" t="s">
        <v>359</v>
      </c>
      <c r="D548" s="39"/>
    </row>
    <row r="549" spans="1:4" s="3" customFormat="1" ht="14.85" customHeight="1">
      <c r="A549" s="36">
        <v>45714</v>
      </c>
      <c r="B549" s="37">
        <v>33350.44</v>
      </c>
      <c r="C549" s="38" t="s">
        <v>273</v>
      </c>
      <c r="D549" s="39"/>
    </row>
    <row r="550" spans="1:4" s="3" customFormat="1" ht="14.85" customHeight="1">
      <c r="A550" s="36">
        <v>45714</v>
      </c>
      <c r="B550" s="37">
        <v>2496484.52</v>
      </c>
      <c r="C550" s="38" t="s">
        <v>360</v>
      </c>
      <c r="D550" s="39"/>
    </row>
    <row r="551" spans="1:4" s="3" customFormat="1" ht="14.85" customHeight="1">
      <c r="A551" s="36">
        <v>45714</v>
      </c>
      <c r="B551" s="37">
        <v>61100</v>
      </c>
      <c r="C551" s="38" t="s">
        <v>361</v>
      </c>
      <c r="D551" s="39"/>
    </row>
    <row r="552" spans="1:4" s="3" customFormat="1" ht="14.85" customHeight="1">
      <c r="A552" s="36">
        <v>45716</v>
      </c>
      <c r="B552" s="37">
        <v>91766.399999999994</v>
      </c>
      <c r="C552" s="38" t="s">
        <v>137</v>
      </c>
      <c r="D552" s="39"/>
    </row>
    <row r="553" spans="1:4" s="3" customFormat="1" ht="14.85" customHeight="1">
      <c r="A553" s="36">
        <v>45716</v>
      </c>
      <c r="B553" s="37">
        <v>852954</v>
      </c>
      <c r="C553" s="38" t="s">
        <v>362</v>
      </c>
      <c r="D553" s="39"/>
    </row>
    <row r="554" spans="1:4" s="3" customFormat="1" ht="14.85" customHeight="1">
      <c r="A554" s="36">
        <v>45716</v>
      </c>
      <c r="B554" s="37">
        <v>57162</v>
      </c>
      <c r="C554" s="38" t="s">
        <v>363</v>
      </c>
      <c r="D554" s="39"/>
    </row>
    <row r="555" spans="1:4" s="3" customFormat="1" ht="14.85" customHeight="1">
      <c r="A555" s="36">
        <v>45716</v>
      </c>
      <c r="B555" s="37">
        <v>584981.91</v>
      </c>
      <c r="C555" s="38" t="s">
        <v>364</v>
      </c>
      <c r="D555" s="39"/>
    </row>
    <row r="556" spans="1:4" s="3" customFormat="1" ht="14.85" customHeight="1">
      <c r="A556" s="36">
        <v>45716</v>
      </c>
      <c r="B556" s="37">
        <v>91171.33</v>
      </c>
      <c r="C556" s="38" t="s">
        <v>365</v>
      </c>
      <c r="D556" s="39"/>
    </row>
    <row r="557" spans="1:4" s="3" customFormat="1" ht="14.85" customHeight="1">
      <c r="A557" s="36">
        <v>45716</v>
      </c>
      <c r="B557" s="37">
        <v>64560</v>
      </c>
      <c r="C557" s="38" t="s">
        <v>366</v>
      </c>
      <c r="D557" s="39"/>
    </row>
    <row r="558" spans="1:4" s="3" customFormat="1" ht="14.85" customHeight="1">
      <c r="A558" s="36">
        <v>45716</v>
      </c>
      <c r="B558" s="37">
        <v>1500000</v>
      </c>
      <c r="C558" s="38" t="s">
        <v>217</v>
      </c>
      <c r="D558" s="39"/>
    </row>
    <row r="559" spans="1:4" s="3" customFormat="1" ht="14.85" customHeight="1">
      <c r="A559" s="36">
        <v>45716</v>
      </c>
      <c r="B559" s="37">
        <v>69500</v>
      </c>
      <c r="C559" s="38" t="s">
        <v>367</v>
      </c>
      <c r="D559" s="39"/>
    </row>
    <row r="560" spans="1:4" s="3" customFormat="1" ht="14.85" customHeight="1">
      <c r="A560" s="36">
        <v>45716</v>
      </c>
      <c r="B560" s="37">
        <v>3270.42</v>
      </c>
      <c r="C560" s="38" t="s">
        <v>368</v>
      </c>
      <c r="D560" s="39"/>
    </row>
    <row r="561" spans="1:4" s="3" customFormat="1" ht="14.85" customHeight="1">
      <c r="A561" s="36">
        <v>45716</v>
      </c>
      <c r="B561" s="37">
        <v>160798</v>
      </c>
      <c r="C561" s="38" t="s">
        <v>369</v>
      </c>
      <c r="D561" s="39"/>
    </row>
    <row r="562" spans="1:4" s="3" customFormat="1" ht="14.85" customHeight="1">
      <c r="A562" s="36">
        <v>45716</v>
      </c>
      <c r="B562" s="37">
        <v>186727</v>
      </c>
      <c r="C562" s="38" t="s">
        <v>370</v>
      </c>
      <c r="D562" s="39"/>
    </row>
    <row r="563" spans="1:4" s="3" customFormat="1" ht="14.85" customHeight="1">
      <c r="A563" s="36">
        <v>45716</v>
      </c>
      <c r="B563" s="37">
        <v>612480</v>
      </c>
      <c r="C563" s="38" t="s">
        <v>371</v>
      </c>
      <c r="D563" s="39"/>
    </row>
    <row r="564" spans="1:4" s="3" customFormat="1" ht="14.85" customHeight="1">
      <c r="A564" s="36">
        <v>45716</v>
      </c>
      <c r="B564" s="37">
        <v>7323.8</v>
      </c>
      <c r="C564" s="38" t="s">
        <v>147</v>
      </c>
      <c r="D564" s="39"/>
    </row>
    <row r="565" spans="1:4" s="3" customFormat="1" ht="14.85" customHeight="1">
      <c r="A565" s="36">
        <v>45716</v>
      </c>
      <c r="B565" s="37">
        <v>191939.64</v>
      </c>
      <c r="C565" s="38" t="s">
        <v>131</v>
      </c>
      <c r="D565" s="39"/>
    </row>
    <row r="566" spans="1:4" s="3" customFormat="1" ht="14.85" customHeight="1">
      <c r="A566" s="36">
        <v>45716</v>
      </c>
      <c r="B566" s="37">
        <v>182807.74</v>
      </c>
      <c r="C566" s="38" t="s">
        <v>131</v>
      </c>
      <c r="D566" s="39"/>
    </row>
    <row r="567" spans="1:4" s="3" customFormat="1" ht="14.85" customHeight="1">
      <c r="A567" s="36">
        <v>45716</v>
      </c>
      <c r="B567" s="37">
        <v>360000</v>
      </c>
      <c r="C567" s="38" t="s">
        <v>138</v>
      </c>
      <c r="D567" s="39"/>
    </row>
    <row r="568" spans="1:4" s="3" customFormat="1" ht="14.85" customHeight="1">
      <c r="A568" s="36">
        <v>45716</v>
      </c>
      <c r="B568" s="37">
        <v>8574.7000000000007</v>
      </c>
      <c r="C568" s="38" t="s">
        <v>372</v>
      </c>
      <c r="D568" s="39"/>
    </row>
    <row r="569" spans="1:4" s="3" customFormat="1" ht="14.85" customHeight="1">
      <c r="A569" s="36">
        <v>45716</v>
      </c>
      <c r="B569" s="37">
        <v>71400</v>
      </c>
      <c r="C569" s="38" t="s">
        <v>373</v>
      </c>
      <c r="D569" s="39"/>
    </row>
    <row r="570" spans="1:4" s="3" customFormat="1" ht="14.85" customHeight="1">
      <c r="A570" s="36">
        <v>45716</v>
      </c>
      <c r="B570" s="37">
        <v>3750</v>
      </c>
      <c r="C570" s="38" t="s">
        <v>374</v>
      </c>
      <c r="D570" s="39"/>
    </row>
    <row r="571" spans="1:4" s="3" customFormat="1" ht="14.85" customHeight="1">
      <c r="A571" s="36">
        <v>45716</v>
      </c>
      <c r="B571" s="37">
        <v>820</v>
      </c>
      <c r="C571" s="38" t="s">
        <v>375</v>
      </c>
      <c r="D571" s="39"/>
    </row>
    <row r="572" spans="1:4" s="3" customFormat="1" ht="14.85" customHeight="1">
      <c r="A572" s="36">
        <v>45716</v>
      </c>
      <c r="B572" s="37">
        <v>990248.52</v>
      </c>
      <c r="C572" s="38" t="s">
        <v>4</v>
      </c>
      <c r="D572" s="39"/>
    </row>
    <row r="573" spans="1:4" s="4" customFormat="1" ht="14.85" customHeight="1">
      <c r="A573" s="40"/>
      <c r="B573" s="41">
        <v>10470165.85</v>
      </c>
      <c r="C573" s="32" t="s">
        <v>207</v>
      </c>
      <c r="D573" s="42"/>
    </row>
    <row r="574" spans="1:4" s="5" customFormat="1" ht="14.85" customHeight="1">
      <c r="A574" s="43"/>
      <c r="B574" s="44">
        <f>SUM(B300:B573)</f>
        <v>111961867.33</v>
      </c>
      <c r="C574" s="45" t="s">
        <v>376</v>
      </c>
      <c r="D574" s="46"/>
    </row>
    <row r="575" spans="1:4" customFormat="1" ht="14.85" customHeight="1">
      <c r="A575" s="47">
        <v>45719</v>
      </c>
      <c r="B575" s="48">
        <v>91171.33</v>
      </c>
      <c r="C575" s="49" t="s">
        <v>377</v>
      </c>
      <c r="D575" s="9"/>
    </row>
    <row r="576" spans="1:4" customFormat="1" ht="14.85" customHeight="1">
      <c r="A576" s="47">
        <v>45719</v>
      </c>
      <c r="B576" s="48">
        <v>35160</v>
      </c>
      <c r="C576" s="49" t="s">
        <v>378</v>
      </c>
      <c r="D576" s="9"/>
    </row>
    <row r="577" spans="1:4" customFormat="1" ht="14.85" customHeight="1">
      <c r="A577" s="47">
        <v>45719</v>
      </c>
      <c r="B577" s="48">
        <v>64560</v>
      </c>
      <c r="C577" s="49" t="s">
        <v>379</v>
      </c>
      <c r="D577" s="9"/>
    </row>
    <row r="578" spans="1:4" customFormat="1" ht="14.85" customHeight="1">
      <c r="A578" s="47">
        <v>45719</v>
      </c>
      <c r="B578" s="48">
        <v>64560</v>
      </c>
      <c r="C578" s="49" t="s">
        <v>380</v>
      </c>
      <c r="D578" s="9"/>
    </row>
    <row r="579" spans="1:4" customFormat="1" ht="14.85" customHeight="1">
      <c r="A579" s="47">
        <v>45719</v>
      </c>
      <c r="B579" s="48">
        <v>15900</v>
      </c>
      <c r="C579" s="49" t="s">
        <v>381</v>
      </c>
      <c r="D579" s="9"/>
    </row>
    <row r="580" spans="1:4" customFormat="1" ht="14.85" customHeight="1">
      <c r="A580" s="47">
        <v>45719</v>
      </c>
      <c r="B580" s="48">
        <v>46009.7</v>
      </c>
      <c r="C580" s="49" t="s">
        <v>382</v>
      </c>
      <c r="D580" s="9"/>
    </row>
    <row r="581" spans="1:4" customFormat="1" ht="14.85" customHeight="1">
      <c r="A581" s="47">
        <v>45719</v>
      </c>
      <c r="B581" s="48">
        <v>92019.4</v>
      </c>
      <c r="C581" s="49" t="s">
        <v>383</v>
      </c>
      <c r="D581" s="9"/>
    </row>
    <row r="582" spans="1:4" customFormat="1" ht="14.85" customHeight="1">
      <c r="A582" s="47">
        <v>45719</v>
      </c>
      <c r="B582" s="48">
        <v>75040</v>
      </c>
      <c r="C582" s="49" t="s">
        <v>384</v>
      </c>
      <c r="D582" s="9"/>
    </row>
    <row r="583" spans="1:4" customFormat="1" ht="14.85" customHeight="1">
      <c r="A583" s="47">
        <v>45719</v>
      </c>
      <c r="B583" s="48">
        <v>860277</v>
      </c>
      <c r="C583" s="49" t="s">
        <v>385</v>
      </c>
      <c r="D583" s="9"/>
    </row>
    <row r="584" spans="1:4" customFormat="1" ht="14.85" customHeight="1">
      <c r="A584" s="47">
        <v>45719</v>
      </c>
      <c r="B584" s="48">
        <v>405437.45</v>
      </c>
      <c r="C584" s="49" t="s">
        <v>323</v>
      </c>
      <c r="D584" s="9"/>
    </row>
    <row r="585" spans="1:4" customFormat="1" ht="14.85" customHeight="1">
      <c r="A585" s="47">
        <v>45719</v>
      </c>
      <c r="B585" s="48">
        <v>87494.55</v>
      </c>
      <c r="C585" s="49" t="s">
        <v>386</v>
      </c>
      <c r="D585" s="9"/>
    </row>
    <row r="586" spans="1:4" customFormat="1" ht="14.85" customHeight="1">
      <c r="A586" s="47">
        <v>45719</v>
      </c>
      <c r="B586" s="48">
        <v>426947.28</v>
      </c>
      <c r="C586" s="49" t="s">
        <v>387</v>
      </c>
      <c r="D586" s="9"/>
    </row>
    <row r="587" spans="1:4" customFormat="1" ht="14.85" customHeight="1">
      <c r="A587" s="47">
        <v>45719</v>
      </c>
      <c r="B587" s="48">
        <v>40713.599999999999</v>
      </c>
      <c r="C587" s="49" t="s">
        <v>387</v>
      </c>
      <c r="D587" s="9"/>
    </row>
    <row r="588" spans="1:4" customFormat="1" ht="14.85" customHeight="1">
      <c r="A588" s="47">
        <v>45719</v>
      </c>
      <c r="B588" s="48">
        <v>91403.87</v>
      </c>
      <c r="C588" s="49" t="s">
        <v>315</v>
      </c>
      <c r="D588" s="9"/>
    </row>
    <row r="589" spans="1:4" customFormat="1" ht="14.85" customHeight="1">
      <c r="A589" s="47">
        <v>45719</v>
      </c>
      <c r="B589" s="48">
        <v>91403.87</v>
      </c>
      <c r="C589" s="49" t="s">
        <v>131</v>
      </c>
      <c r="D589" s="9"/>
    </row>
    <row r="590" spans="1:4" customFormat="1" ht="14.85" customHeight="1">
      <c r="A590" s="47">
        <v>45719</v>
      </c>
      <c r="B590" s="48">
        <v>91403.87</v>
      </c>
      <c r="C590" s="49" t="s">
        <v>315</v>
      </c>
      <c r="D590" s="9"/>
    </row>
    <row r="591" spans="1:4" customFormat="1" ht="14.85" customHeight="1">
      <c r="A591" s="47">
        <v>45719</v>
      </c>
      <c r="B591" s="48">
        <v>968267.52</v>
      </c>
      <c r="C591" s="49" t="s">
        <v>334</v>
      </c>
      <c r="D591" s="9"/>
    </row>
    <row r="592" spans="1:4" customFormat="1" ht="14.85" customHeight="1">
      <c r="A592" s="47">
        <v>45721</v>
      </c>
      <c r="B592" s="48">
        <v>18250</v>
      </c>
      <c r="C592" s="49" t="s">
        <v>388</v>
      </c>
      <c r="D592" s="9"/>
    </row>
    <row r="593" spans="1:4" customFormat="1" ht="14.85" customHeight="1">
      <c r="A593" s="47">
        <v>45721</v>
      </c>
      <c r="B593" s="48">
        <v>81427.199999999997</v>
      </c>
      <c r="C593" s="49" t="s">
        <v>389</v>
      </c>
      <c r="D593" s="9"/>
    </row>
    <row r="594" spans="1:4" customFormat="1" ht="14.85" customHeight="1">
      <c r="A594" s="47">
        <v>45721</v>
      </c>
      <c r="B594" s="48">
        <v>39500</v>
      </c>
      <c r="C594" s="49" t="s">
        <v>390</v>
      </c>
      <c r="D594" s="9"/>
    </row>
    <row r="595" spans="1:4" customFormat="1" ht="14.85" customHeight="1">
      <c r="A595" s="47">
        <v>45721</v>
      </c>
      <c r="B595" s="48">
        <v>35160</v>
      </c>
      <c r="C595" s="49" t="s">
        <v>391</v>
      </c>
      <c r="D595" s="9"/>
    </row>
    <row r="596" spans="1:4" customFormat="1" ht="14.85" customHeight="1">
      <c r="A596" s="47">
        <v>45721</v>
      </c>
      <c r="B596" s="48">
        <v>39599</v>
      </c>
      <c r="C596" s="49" t="s">
        <v>392</v>
      </c>
      <c r="D596" s="9"/>
    </row>
    <row r="597" spans="1:4" customFormat="1" ht="14.85" customHeight="1">
      <c r="A597" s="47">
        <v>45721</v>
      </c>
      <c r="B597" s="48">
        <v>98400</v>
      </c>
      <c r="C597" s="49" t="s">
        <v>393</v>
      </c>
      <c r="D597" s="9"/>
    </row>
    <row r="598" spans="1:4" customFormat="1" ht="14.85" customHeight="1">
      <c r="A598" s="47">
        <v>45721</v>
      </c>
      <c r="B598" s="48">
        <v>20000</v>
      </c>
      <c r="C598" s="49" t="s">
        <v>394</v>
      </c>
      <c r="D598" s="9"/>
    </row>
    <row r="599" spans="1:4" customFormat="1" ht="14.85" customHeight="1">
      <c r="A599" s="47">
        <v>45721</v>
      </c>
      <c r="B599" s="48">
        <v>20000</v>
      </c>
      <c r="C599" s="49" t="s">
        <v>395</v>
      </c>
      <c r="D599" s="9"/>
    </row>
    <row r="600" spans="1:4" customFormat="1" ht="14.85" customHeight="1">
      <c r="A600" s="47">
        <v>45721</v>
      </c>
      <c r="B600" s="48">
        <v>53784.33</v>
      </c>
      <c r="C600" s="49" t="s">
        <v>396</v>
      </c>
      <c r="D600" s="9"/>
    </row>
    <row r="601" spans="1:4" customFormat="1" ht="14.85" customHeight="1">
      <c r="A601" s="47">
        <v>45721</v>
      </c>
      <c r="B601" s="48">
        <v>342500</v>
      </c>
      <c r="C601" s="49" t="s">
        <v>397</v>
      </c>
      <c r="D601" s="9"/>
    </row>
    <row r="602" spans="1:4" customFormat="1" ht="14.85" customHeight="1">
      <c r="A602" s="47">
        <v>45721</v>
      </c>
      <c r="B602" s="48">
        <v>237000</v>
      </c>
      <c r="C602" s="49" t="s">
        <v>398</v>
      </c>
      <c r="D602" s="9"/>
    </row>
    <row r="603" spans="1:4" customFormat="1" ht="14.85" customHeight="1">
      <c r="A603" s="47">
        <v>45721</v>
      </c>
      <c r="B603" s="48">
        <v>658730</v>
      </c>
      <c r="C603" s="49" t="s">
        <v>399</v>
      </c>
      <c r="D603" s="9"/>
    </row>
    <row r="604" spans="1:4" customFormat="1" ht="14.85" customHeight="1">
      <c r="A604" s="47">
        <v>45721</v>
      </c>
      <c r="B604" s="48">
        <v>3000000</v>
      </c>
      <c r="C604" s="49" t="s">
        <v>400</v>
      </c>
      <c r="D604" s="9"/>
    </row>
    <row r="605" spans="1:4" customFormat="1" ht="14.85" customHeight="1">
      <c r="A605" s="47">
        <v>45721</v>
      </c>
      <c r="B605" s="48">
        <v>699830.06</v>
      </c>
      <c r="C605" s="49" t="s">
        <v>401</v>
      </c>
      <c r="D605" s="9"/>
    </row>
    <row r="606" spans="1:4" customFormat="1" ht="14.85" customHeight="1">
      <c r="A606" s="47">
        <v>45721</v>
      </c>
      <c r="B606" s="48">
        <v>300000</v>
      </c>
      <c r="C606" s="49" t="s">
        <v>402</v>
      </c>
      <c r="D606" s="9"/>
    </row>
    <row r="607" spans="1:4" customFormat="1" ht="14.85" customHeight="1">
      <c r="A607" s="47">
        <v>45721</v>
      </c>
      <c r="B607" s="48">
        <v>1102606.6100000001</v>
      </c>
      <c r="C607" s="49" t="s">
        <v>403</v>
      </c>
      <c r="D607" s="9"/>
    </row>
    <row r="608" spans="1:4" customFormat="1" ht="14.85" customHeight="1">
      <c r="A608" s="47">
        <v>45721</v>
      </c>
      <c r="B608" s="48">
        <v>9001833.3300000001</v>
      </c>
      <c r="C608" s="49" t="s">
        <v>404</v>
      </c>
      <c r="D608" s="9"/>
    </row>
    <row r="609" spans="1:4" customFormat="1" ht="14.85" customHeight="1">
      <c r="A609" s="47">
        <v>45721</v>
      </c>
      <c r="B609" s="48">
        <v>46009.7</v>
      </c>
      <c r="C609" s="49" t="s">
        <v>405</v>
      </c>
      <c r="D609" s="9"/>
    </row>
    <row r="610" spans="1:4" customFormat="1" ht="14.85" customHeight="1">
      <c r="A610" s="47">
        <v>45721</v>
      </c>
      <c r="B610" s="48">
        <v>12316.37</v>
      </c>
      <c r="C610" s="49" t="s">
        <v>242</v>
      </c>
      <c r="D610" s="9"/>
    </row>
    <row r="611" spans="1:4" customFormat="1" ht="14.85" customHeight="1">
      <c r="A611" s="47">
        <v>45721</v>
      </c>
      <c r="B611" s="48">
        <v>477330.7</v>
      </c>
      <c r="C611" s="49" t="s">
        <v>406</v>
      </c>
      <c r="D611" s="9"/>
    </row>
    <row r="612" spans="1:4" customFormat="1" ht="14.85" customHeight="1">
      <c r="A612" s="47">
        <v>45721</v>
      </c>
      <c r="B612" s="48">
        <v>55506</v>
      </c>
      <c r="C612" s="49" t="s">
        <v>263</v>
      </c>
      <c r="D612" s="9"/>
    </row>
    <row r="613" spans="1:4" customFormat="1" ht="14.85" customHeight="1">
      <c r="A613" s="47">
        <v>45721</v>
      </c>
      <c r="B613" s="48">
        <v>87494.55</v>
      </c>
      <c r="C613" s="49" t="s">
        <v>386</v>
      </c>
      <c r="D613" s="9"/>
    </row>
    <row r="614" spans="1:4" customFormat="1" ht="14.85" customHeight="1">
      <c r="A614" s="47">
        <v>45721</v>
      </c>
      <c r="B614" s="48">
        <v>91403.87</v>
      </c>
      <c r="C614" s="49" t="s">
        <v>315</v>
      </c>
      <c r="D614" s="9"/>
    </row>
    <row r="615" spans="1:4" customFormat="1" ht="14.85" customHeight="1">
      <c r="A615" s="47">
        <v>45721</v>
      </c>
      <c r="B615" s="48">
        <v>53137.52</v>
      </c>
      <c r="C615" s="49" t="s">
        <v>407</v>
      </c>
      <c r="D615" s="9"/>
    </row>
    <row r="616" spans="1:4" customFormat="1" ht="14.85" customHeight="1">
      <c r="A616" s="47">
        <v>45721</v>
      </c>
      <c r="B616" s="48">
        <v>395218.83</v>
      </c>
      <c r="C616" s="49" t="s">
        <v>408</v>
      </c>
      <c r="D616" s="9"/>
    </row>
    <row r="617" spans="1:4" customFormat="1" ht="14.85" customHeight="1">
      <c r="A617" s="47">
        <v>45722</v>
      </c>
      <c r="B617" s="48">
        <v>60030</v>
      </c>
      <c r="C617" s="49" t="s">
        <v>409</v>
      </c>
      <c r="D617" s="9"/>
    </row>
    <row r="618" spans="1:4" customFormat="1" ht="14.85" customHeight="1">
      <c r="A618" s="47">
        <v>45723</v>
      </c>
      <c r="B618" s="48">
        <v>11202</v>
      </c>
      <c r="C618" s="49" t="s">
        <v>410</v>
      </c>
      <c r="D618" s="9"/>
    </row>
    <row r="619" spans="1:4" customFormat="1" ht="14.85" customHeight="1">
      <c r="A619" s="47">
        <v>45723</v>
      </c>
      <c r="B619" s="48">
        <v>2658850</v>
      </c>
      <c r="C619" s="234" t="s">
        <v>411</v>
      </c>
      <c r="D619" s="9"/>
    </row>
    <row r="620" spans="1:4" customFormat="1" ht="14.85" customHeight="1">
      <c r="A620" s="47">
        <v>45723</v>
      </c>
      <c r="B620" s="48">
        <v>62235.56</v>
      </c>
      <c r="C620" s="49" t="s">
        <v>412</v>
      </c>
      <c r="D620" s="9"/>
    </row>
    <row r="621" spans="1:4" customFormat="1" ht="14.85" customHeight="1">
      <c r="A621" s="47">
        <v>45723</v>
      </c>
      <c r="B621" s="48">
        <v>9950</v>
      </c>
      <c r="C621" s="49" t="s">
        <v>413</v>
      </c>
      <c r="D621" s="9"/>
    </row>
    <row r="622" spans="1:4" customFormat="1" ht="14.85" customHeight="1">
      <c r="A622" s="47">
        <v>45723</v>
      </c>
      <c r="B622" s="48">
        <v>94415.8</v>
      </c>
      <c r="C622" s="49" t="s">
        <v>414</v>
      </c>
      <c r="D622" s="9"/>
    </row>
    <row r="623" spans="1:4" customFormat="1" ht="14.85" customHeight="1">
      <c r="A623" s="47">
        <v>45723</v>
      </c>
      <c r="B623" s="48">
        <v>93504.8</v>
      </c>
      <c r="C623" s="49" t="s">
        <v>415</v>
      </c>
      <c r="D623" s="9"/>
    </row>
    <row r="624" spans="1:4" customFormat="1" ht="14.85" customHeight="1">
      <c r="A624" s="47">
        <v>45723</v>
      </c>
      <c r="B624" s="48">
        <v>94307.8</v>
      </c>
      <c r="C624" s="49" t="s">
        <v>416</v>
      </c>
      <c r="D624" s="9"/>
    </row>
    <row r="625" spans="1:4" customFormat="1" ht="14.85" customHeight="1">
      <c r="A625" s="47">
        <v>45723</v>
      </c>
      <c r="B625" s="48">
        <v>62500</v>
      </c>
      <c r="C625" s="49" t="s">
        <v>100</v>
      </c>
      <c r="D625" s="9"/>
    </row>
    <row r="626" spans="1:4" customFormat="1" ht="14.85" customHeight="1">
      <c r="A626" s="47">
        <v>45723</v>
      </c>
      <c r="B626" s="48">
        <v>12068.16</v>
      </c>
      <c r="C626" s="49" t="s">
        <v>417</v>
      </c>
      <c r="D626" s="9"/>
    </row>
    <row r="627" spans="1:4" customFormat="1" ht="14.85" customHeight="1">
      <c r="A627" s="47">
        <v>45723</v>
      </c>
      <c r="B627" s="48">
        <v>16250</v>
      </c>
      <c r="C627" s="49" t="s">
        <v>418</v>
      </c>
      <c r="D627" s="9"/>
    </row>
    <row r="628" spans="1:4" customFormat="1" ht="14.85" customHeight="1">
      <c r="A628" s="47">
        <v>45723</v>
      </c>
      <c r="B628" s="48">
        <v>110000</v>
      </c>
      <c r="C628" s="49" t="s">
        <v>419</v>
      </c>
      <c r="D628" s="9"/>
    </row>
    <row r="629" spans="1:4" customFormat="1" ht="14.85" customHeight="1">
      <c r="A629" s="47">
        <v>45723</v>
      </c>
      <c r="B629" s="48">
        <v>78000</v>
      </c>
      <c r="C629" s="49" t="s">
        <v>420</v>
      </c>
      <c r="D629" s="9"/>
    </row>
    <row r="630" spans="1:4" customFormat="1" ht="14.85" customHeight="1">
      <c r="A630" s="47">
        <v>45723</v>
      </c>
      <c r="B630" s="48">
        <v>299000</v>
      </c>
      <c r="C630" s="49" t="s">
        <v>421</v>
      </c>
      <c r="D630" s="9"/>
    </row>
    <row r="631" spans="1:4" customFormat="1" ht="14.85" customHeight="1">
      <c r="A631" s="47">
        <v>45723</v>
      </c>
      <c r="B631" s="48">
        <v>104.68</v>
      </c>
      <c r="C631" s="49" t="s">
        <v>422</v>
      </c>
      <c r="D631" s="9"/>
    </row>
    <row r="632" spans="1:4" customFormat="1" ht="14.85" customHeight="1">
      <c r="A632" s="47">
        <v>45723</v>
      </c>
      <c r="B632" s="48">
        <v>50000</v>
      </c>
      <c r="C632" s="49" t="s">
        <v>423</v>
      </c>
      <c r="D632" s="9"/>
    </row>
    <row r="633" spans="1:4" customFormat="1" ht="14.85" customHeight="1">
      <c r="A633" s="47">
        <v>45723</v>
      </c>
      <c r="B633" s="48">
        <v>388542</v>
      </c>
      <c r="C633" s="49" t="s">
        <v>263</v>
      </c>
      <c r="D633" s="9"/>
    </row>
    <row r="634" spans="1:4" customFormat="1" ht="14.85" customHeight="1">
      <c r="A634" s="47">
        <v>45723</v>
      </c>
      <c r="B634" s="48">
        <v>741378.33</v>
      </c>
      <c r="C634" s="49" t="s">
        <v>124</v>
      </c>
      <c r="D634" s="9"/>
    </row>
    <row r="635" spans="1:4" customFormat="1" ht="14.85" customHeight="1">
      <c r="A635" s="47">
        <v>45723</v>
      </c>
      <c r="B635" s="48">
        <v>191939.64</v>
      </c>
      <c r="C635" s="49" t="s">
        <v>131</v>
      </c>
      <c r="D635" s="9"/>
    </row>
    <row r="636" spans="1:4" customFormat="1" ht="14.85" customHeight="1">
      <c r="A636" s="47">
        <v>45723</v>
      </c>
      <c r="B636" s="48">
        <v>182807.74</v>
      </c>
      <c r="C636" s="49" t="s">
        <v>315</v>
      </c>
      <c r="D636" s="9"/>
    </row>
    <row r="637" spans="1:4" customFormat="1" ht="14.85" customHeight="1">
      <c r="A637" s="47">
        <v>45723</v>
      </c>
      <c r="B637" s="48">
        <v>91403.87</v>
      </c>
      <c r="C637" s="49" t="s">
        <v>315</v>
      </c>
      <c r="D637" s="9"/>
    </row>
    <row r="638" spans="1:4" customFormat="1" ht="14.85" customHeight="1">
      <c r="A638" s="47">
        <v>45723</v>
      </c>
      <c r="B638" s="48">
        <v>91766.399999999994</v>
      </c>
      <c r="C638" s="49" t="s">
        <v>137</v>
      </c>
      <c r="D638" s="9"/>
    </row>
    <row r="639" spans="1:4" customFormat="1" ht="14.85" customHeight="1">
      <c r="A639" s="47">
        <v>45723</v>
      </c>
      <c r="B639" s="48">
        <v>91766.399999999994</v>
      </c>
      <c r="C639" s="49" t="s">
        <v>424</v>
      </c>
      <c r="D639" s="9"/>
    </row>
    <row r="640" spans="1:4" customFormat="1" ht="14.85" customHeight="1">
      <c r="A640" s="47">
        <v>45723</v>
      </c>
      <c r="B640" s="48">
        <v>72600</v>
      </c>
      <c r="C640" s="49" t="s">
        <v>142</v>
      </c>
      <c r="D640" s="9"/>
    </row>
    <row r="641" spans="1:4" customFormat="1" ht="14.85" customHeight="1">
      <c r="A641" s="47">
        <v>45723</v>
      </c>
      <c r="B641" s="48">
        <v>591940</v>
      </c>
      <c r="C641" s="50" t="s">
        <v>425</v>
      </c>
      <c r="D641" s="9"/>
    </row>
    <row r="642" spans="1:4" customFormat="1" ht="14.85" customHeight="1">
      <c r="A642" s="47">
        <v>45723</v>
      </c>
      <c r="B642" s="48">
        <v>192500</v>
      </c>
      <c r="C642" s="49" t="s">
        <v>426</v>
      </c>
      <c r="D642" s="9"/>
    </row>
    <row r="643" spans="1:4" customFormat="1" ht="14.85" customHeight="1">
      <c r="A643" s="47">
        <v>45726</v>
      </c>
      <c r="B643" s="48">
        <v>159664</v>
      </c>
      <c r="C643" s="49" t="s">
        <v>427</v>
      </c>
      <c r="D643" s="9"/>
    </row>
    <row r="644" spans="1:4" customFormat="1" ht="14.85" customHeight="1">
      <c r="A644" s="47">
        <v>45726</v>
      </c>
      <c r="B644" s="48">
        <v>64560</v>
      </c>
      <c r="C644" s="49" t="s">
        <v>428</v>
      </c>
      <c r="D644" s="9"/>
    </row>
    <row r="645" spans="1:4" customFormat="1" ht="14.85" customHeight="1">
      <c r="A645" s="47">
        <v>45726</v>
      </c>
      <c r="B645" s="48">
        <v>340595</v>
      </c>
      <c r="C645" s="49" t="s">
        <v>429</v>
      </c>
      <c r="D645" s="9"/>
    </row>
    <row r="646" spans="1:4" customFormat="1" ht="14.85" customHeight="1">
      <c r="A646" s="47">
        <v>45726</v>
      </c>
      <c r="B646" s="48">
        <v>360825</v>
      </c>
      <c r="C646" s="49" t="s">
        <v>430</v>
      </c>
      <c r="D646" s="9"/>
    </row>
    <row r="647" spans="1:4" customFormat="1" ht="14.85" customHeight="1">
      <c r="A647" s="47">
        <v>45726</v>
      </c>
      <c r="B647" s="48">
        <v>1640</v>
      </c>
      <c r="C647" s="49" t="s">
        <v>431</v>
      </c>
      <c r="D647" s="9"/>
    </row>
    <row r="648" spans="1:4" customFormat="1" ht="14.85" customHeight="1">
      <c r="A648" s="47">
        <v>45726</v>
      </c>
      <c r="B648" s="48">
        <v>24750</v>
      </c>
      <c r="C648" s="49" t="s">
        <v>432</v>
      </c>
      <c r="D648" s="9"/>
    </row>
    <row r="649" spans="1:4" customFormat="1" ht="14.85" customHeight="1">
      <c r="A649" s="47">
        <v>45726</v>
      </c>
      <c r="B649" s="48">
        <v>11172</v>
      </c>
      <c r="C649" s="49" t="s">
        <v>433</v>
      </c>
      <c r="D649" s="9"/>
    </row>
    <row r="650" spans="1:4" customFormat="1" ht="14.85" customHeight="1">
      <c r="A650" s="47">
        <v>45726</v>
      </c>
      <c r="B650" s="48">
        <v>190000</v>
      </c>
      <c r="C650" s="49" t="s">
        <v>238</v>
      </c>
      <c r="D650" s="9"/>
    </row>
    <row r="651" spans="1:4" customFormat="1" ht="14.85" customHeight="1">
      <c r="A651" s="47">
        <v>45726</v>
      </c>
      <c r="B651" s="48">
        <v>322755.84000000003</v>
      </c>
      <c r="C651" s="49" t="s">
        <v>334</v>
      </c>
      <c r="D651" s="9"/>
    </row>
    <row r="652" spans="1:4" customFormat="1" ht="14.85" customHeight="1">
      <c r="A652" s="47">
        <v>45726</v>
      </c>
      <c r="B652" s="48">
        <v>44052.23</v>
      </c>
      <c r="C652" s="49" t="s">
        <v>160</v>
      </c>
      <c r="D652" s="9"/>
    </row>
    <row r="653" spans="1:4" customFormat="1" ht="14.85" customHeight="1">
      <c r="A653" s="47">
        <v>45726</v>
      </c>
      <c r="B653" s="48">
        <v>806889.6</v>
      </c>
      <c r="C653" s="49" t="s">
        <v>434</v>
      </c>
      <c r="D653" s="9"/>
    </row>
    <row r="654" spans="1:4" customFormat="1" ht="14.85" customHeight="1">
      <c r="A654" s="47">
        <v>45728</v>
      </c>
      <c r="B654" s="48">
        <v>63500</v>
      </c>
      <c r="C654" s="49" t="s">
        <v>435</v>
      </c>
      <c r="D654" s="9"/>
    </row>
    <row r="655" spans="1:4" customFormat="1" ht="14.85" customHeight="1">
      <c r="A655" s="47">
        <v>45728</v>
      </c>
      <c r="B655" s="48">
        <v>81790</v>
      </c>
      <c r="C655" s="49" t="s">
        <v>436</v>
      </c>
      <c r="D655" s="9"/>
    </row>
    <row r="656" spans="1:4" customFormat="1" ht="14.85" customHeight="1">
      <c r="A656" s="47">
        <v>45728</v>
      </c>
      <c r="B656" s="48">
        <v>42470</v>
      </c>
      <c r="C656" s="49" t="s">
        <v>437</v>
      </c>
      <c r="D656" s="9"/>
    </row>
    <row r="657" spans="1:4" customFormat="1" ht="14.85" customHeight="1">
      <c r="A657" s="47">
        <v>45728</v>
      </c>
      <c r="B657" s="48">
        <v>42327</v>
      </c>
      <c r="C657" s="49" t="s">
        <v>438</v>
      </c>
      <c r="D657" s="9"/>
    </row>
    <row r="658" spans="1:4" customFormat="1" ht="14.85" customHeight="1">
      <c r="A658" s="47">
        <v>45728</v>
      </c>
      <c r="B658" s="48">
        <v>70990</v>
      </c>
      <c r="C658" s="49" t="s">
        <v>439</v>
      </c>
      <c r="D658" s="9"/>
    </row>
    <row r="659" spans="1:4" customFormat="1" ht="14.85" customHeight="1">
      <c r="A659" s="47">
        <v>45728</v>
      </c>
      <c r="B659" s="48">
        <v>74320</v>
      </c>
      <c r="C659" s="49" t="s">
        <v>440</v>
      </c>
      <c r="D659" s="9"/>
    </row>
    <row r="660" spans="1:4" customFormat="1" ht="14.85" customHeight="1">
      <c r="A660" s="47">
        <v>45728</v>
      </c>
      <c r="B660" s="48">
        <v>49200</v>
      </c>
      <c r="C660" s="49" t="s">
        <v>441</v>
      </c>
      <c r="D660" s="9"/>
    </row>
    <row r="661" spans="1:4" customFormat="1" ht="14.85" customHeight="1">
      <c r="A661" s="47">
        <v>45728</v>
      </c>
      <c r="B661" s="48">
        <v>98400</v>
      </c>
      <c r="C661" s="49" t="s">
        <v>442</v>
      </c>
      <c r="D661" s="9"/>
    </row>
    <row r="662" spans="1:4" customFormat="1" ht="14.85" customHeight="1">
      <c r="A662" s="47">
        <v>45728</v>
      </c>
      <c r="B662" s="48">
        <v>11202</v>
      </c>
      <c r="C662" s="49" t="s">
        <v>443</v>
      </c>
      <c r="D662" s="9"/>
    </row>
    <row r="663" spans="1:4" customFormat="1" ht="14.85" customHeight="1">
      <c r="A663" s="47">
        <v>45728</v>
      </c>
      <c r="B663" s="48">
        <v>534887.27</v>
      </c>
      <c r="C663" s="49" t="s">
        <v>444</v>
      </c>
      <c r="D663" s="9"/>
    </row>
    <row r="664" spans="1:4" customFormat="1" ht="14.85" customHeight="1">
      <c r="A664" s="47">
        <v>45728</v>
      </c>
      <c r="B664" s="48">
        <v>51000</v>
      </c>
      <c r="C664" s="49" t="s">
        <v>445</v>
      </c>
      <c r="D664" s="9"/>
    </row>
    <row r="665" spans="1:4" customFormat="1" ht="14.85" customHeight="1">
      <c r="A665" s="47">
        <v>45728</v>
      </c>
      <c r="B665" s="48">
        <v>3000</v>
      </c>
      <c r="C665" s="49" t="s">
        <v>446</v>
      </c>
      <c r="D665" s="9"/>
    </row>
    <row r="666" spans="1:4" customFormat="1" ht="14.85" customHeight="1">
      <c r="A666" s="47">
        <v>45728</v>
      </c>
      <c r="B666" s="48">
        <v>3000</v>
      </c>
      <c r="C666" s="49" t="s">
        <v>447</v>
      </c>
      <c r="D666" s="9"/>
    </row>
    <row r="667" spans="1:4" customFormat="1" ht="14.85" customHeight="1">
      <c r="A667" s="47">
        <v>45728</v>
      </c>
      <c r="B667" s="48">
        <v>17400</v>
      </c>
      <c r="C667" s="49" t="s">
        <v>448</v>
      </c>
      <c r="D667" s="9"/>
    </row>
    <row r="668" spans="1:4" customFormat="1" ht="14.85" customHeight="1">
      <c r="A668" s="47">
        <v>45728</v>
      </c>
      <c r="B668" s="48">
        <v>7684000</v>
      </c>
      <c r="C668" s="49" t="s">
        <v>449</v>
      </c>
      <c r="D668" s="9"/>
    </row>
    <row r="669" spans="1:4" customFormat="1" ht="14.85" customHeight="1">
      <c r="A669" s="47">
        <v>45728</v>
      </c>
      <c r="B669" s="48">
        <v>1820000</v>
      </c>
      <c r="C669" s="49" t="s">
        <v>449</v>
      </c>
      <c r="D669" s="9"/>
    </row>
    <row r="670" spans="1:4" customFormat="1" ht="14.85" customHeight="1">
      <c r="A670" s="47">
        <v>45728</v>
      </c>
      <c r="B670" s="48">
        <v>253440</v>
      </c>
      <c r="C670" s="49" t="s">
        <v>449</v>
      </c>
      <c r="D670" s="9"/>
    </row>
    <row r="671" spans="1:4" customFormat="1" ht="14.85" customHeight="1">
      <c r="A671" s="47">
        <v>45728</v>
      </c>
      <c r="B671" s="48">
        <v>127600</v>
      </c>
      <c r="C671" s="49" t="s">
        <v>450</v>
      </c>
      <c r="D671" s="9"/>
    </row>
    <row r="672" spans="1:4" customFormat="1" ht="14.85" customHeight="1">
      <c r="A672" s="47">
        <v>45728</v>
      </c>
      <c r="B672" s="48">
        <v>499554</v>
      </c>
      <c r="C672" s="49" t="s">
        <v>263</v>
      </c>
      <c r="D672" s="9"/>
    </row>
    <row r="673" spans="1:4" customFormat="1" ht="14.85" customHeight="1">
      <c r="A673" s="47">
        <v>45728</v>
      </c>
      <c r="B673" s="48">
        <v>117700</v>
      </c>
      <c r="C673" s="49" t="s">
        <v>451</v>
      </c>
      <c r="D673" s="9"/>
    </row>
    <row r="674" spans="1:4" customFormat="1" ht="14.85" customHeight="1">
      <c r="A674" s="47">
        <v>45728</v>
      </c>
      <c r="B674" s="48">
        <v>70350</v>
      </c>
      <c r="C674" s="49" t="s">
        <v>168</v>
      </c>
      <c r="D674" s="9"/>
    </row>
    <row r="675" spans="1:4" customFormat="1" ht="14.85" customHeight="1">
      <c r="A675" s="47">
        <v>45728</v>
      </c>
      <c r="B675" s="48">
        <v>183532.79999999999</v>
      </c>
      <c r="C675" s="49" t="s">
        <v>140</v>
      </c>
      <c r="D675" s="9"/>
    </row>
    <row r="676" spans="1:4" customFormat="1" ht="14.85" customHeight="1">
      <c r="A676" s="47">
        <v>45728</v>
      </c>
      <c r="B676" s="48">
        <v>1550000</v>
      </c>
      <c r="C676" s="49" t="s">
        <v>452</v>
      </c>
      <c r="D676" s="9"/>
    </row>
    <row r="677" spans="1:4" customFormat="1" ht="14.85" customHeight="1">
      <c r="A677" s="47">
        <v>45728</v>
      </c>
      <c r="B677" s="48">
        <v>6950000</v>
      </c>
      <c r="C677" s="234" t="s">
        <v>453</v>
      </c>
      <c r="D677" s="9"/>
    </row>
    <row r="678" spans="1:4" customFormat="1" ht="14.85" customHeight="1">
      <c r="A678" s="47">
        <v>45730</v>
      </c>
      <c r="B678" s="48">
        <v>48422.22</v>
      </c>
      <c r="C678" s="49" t="s">
        <v>454</v>
      </c>
      <c r="D678" s="9"/>
    </row>
    <row r="679" spans="1:4" customFormat="1" ht="14.85" customHeight="1">
      <c r="A679" s="47">
        <v>45730</v>
      </c>
      <c r="B679" s="48">
        <v>813200</v>
      </c>
      <c r="C679" s="49" t="s">
        <v>455</v>
      </c>
      <c r="D679" s="9"/>
    </row>
    <row r="680" spans="1:4" customFormat="1" ht="14.85" customHeight="1">
      <c r="A680" s="47">
        <v>45730</v>
      </c>
      <c r="B680" s="48">
        <v>47100</v>
      </c>
      <c r="C680" s="49" t="s">
        <v>432</v>
      </c>
      <c r="D680" s="9"/>
    </row>
    <row r="681" spans="1:4" customFormat="1" ht="14.85" customHeight="1">
      <c r="A681" s="47">
        <v>45730</v>
      </c>
      <c r="B681" s="48">
        <v>450370.8</v>
      </c>
      <c r="C681" s="49" t="s">
        <v>456</v>
      </c>
      <c r="D681" s="9"/>
    </row>
    <row r="682" spans="1:4" customFormat="1" ht="14.85" customHeight="1">
      <c r="A682" s="47">
        <v>45730</v>
      </c>
      <c r="B682" s="48">
        <v>15866.4</v>
      </c>
      <c r="C682" s="49" t="s">
        <v>457</v>
      </c>
      <c r="D682" s="9"/>
    </row>
    <row r="683" spans="1:4" customFormat="1" ht="14.85" customHeight="1">
      <c r="A683" s="47">
        <v>45730</v>
      </c>
      <c r="B683" s="48">
        <v>540000</v>
      </c>
      <c r="C683" s="49" t="s">
        <v>458</v>
      </c>
      <c r="D683" s="9"/>
    </row>
    <row r="684" spans="1:4" customFormat="1" ht="14.85" customHeight="1">
      <c r="A684" s="47">
        <v>45730</v>
      </c>
      <c r="B684" s="48">
        <v>91403.87</v>
      </c>
      <c r="C684" s="49" t="s">
        <v>459</v>
      </c>
      <c r="D684" s="9"/>
    </row>
    <row r="685" spans="1:4" customFormat="1" ht="14.85" customHeight="1">
      <c r="A685" s="47">
        <v>45730</v>
      </c>
      <c r="B685" s="48">
        <v>91403.87</v>
      </c>
      <c r="C685" s="49" t="s">
        <v>315</v>
      </c>
      <c r="D685" s="9"/>
    </row>
    <row r="686" spans="1:4" customFormat="1" ht="14.85" customHeight="1">
      <c r="A686" s="47">
        <v>45730</v>
      </c>
      <c r="B686" s="48">
        <v>68346.740000000005</v>
      </c>
      <c r="C686" s="49" t="s">
        <v>460</v>
      </c>
      <c r="D686" s="9"/>
    </row>
    <row r="687" spans="1:4" customFormat="1" ht="14.85" customHeight="1">
      <c r="A687" s="47">
        <v>45730</v>
      </c>
      <c r="B687" s="48">
        <v>153781.07</v>
      </c>
      <c r="C687" s="49" t="s">
        <v>136</v>
      </c>
      <c r="D687" s="9"/>
    </row>
    <row r="688" spans="1:4" customFormat="1" ht="14.85" customHeight="1">
      <c r="A688" s="47">
        <v>45730</v>
      </c>
      <c r="B688" s="48">
        <v>91766.399999999994</v>
      </c>
      <c r="C688" s="49" t="s">
        <v>140</v>
      </c>
      <c r="D688" s="9"/>
    </row>
    <row r="689" spans="1:4" customFormat="1" ht="14.85" customHeight="1">
      <c r="A689" s="47">
        <v>45730</v>
      </c>
      <c r="B689" s="48">
        <v>91766.399999999994</v>
      </c>
      <c r="C689" s="49" t="s">
        <v>140</v>
      </c>
      <c r="D689" s="9"/>
    </row>
    <row r="690" spans="1:4" customFormat="1" ht="14.85" customHeight="1">
      <c r="A690" s="47">
        <v>45730</v>
      </c>
      <c r="B690" s="48">
        <v>990000</v>
      </c>
      <c r="C690" s="49" t="s">
        <v>461</v>
      </c>
      <c r="D690" s="9"/>
    </row>
    <row r="691" spans="1:4" customFormat="1" ht="14.85" customHeight="1">
      <c r="A691" s="47">
        <v>45730</v>
      </c>
      <c r="B691" s="48">
        <v>15135</v>
      </c>
      <c r="C691" s="49" t="s">
        <v>462</v>
      </c>
      <c r="D691" s="9"/>
    </row>
    <row r="692" spans="1:4" customFormat="1" ht="14.85" customHeight="1">
      <c r="A692" s="47">
        <v>45730</v>
      </c>
      <c r="B692" s="48">
        <v>40715</v>
      </c>
      <c r="C692" s="49" t="s">
        <v>462</v>
      </c>
      <c r="D692" s="9"/>
    </row>
    <row r="693" spans="1:4" customFormat="1" ht="14.85" customHeight="1">
      <c r="A693" s="47">
        <v>45730</v>
      </c>
      <c r="B693" s="48">
        <v>93690</v>
      </c>
      <c r="C693" s="49" t="s">
        <v>462</v>
      </c>
      <c r="D693" s="9"/>
    </row>
    <row r="694" spans="1:4" customFormat="1" ht="14.85" customHeight="1">
      <c r="A694" s="47">
        <v>45730</v>
      </c>
      <c r="B694" s="48">
        <v>27880</v>
      </c>
      <c r="C694" s="49" t="s">
        <v>462</v>
      </c>
      <c r="D694" s="9"/>
    </row>
    <row r="695" spans="1:4" customFormat="1" ht="14.85" customHeight="1">
      <c r="A695" s="47">
        <v>45730</v>
      </c>
      <c r="B695" s="48">
        <v>10925</v>
      </c>
      <c r="C695" s="49" t="s">
        <v>462</v>
      </c>
      <c r="D695" s="9"/>
    </row>
    <row r="696" spans="1:4" customFormat="1" ht="14.85" customHeight="1">
      <c r="A696" s="47">
        <v>45733</v>
      </c>
      <c r="B696" s="48">
        <v>325300</v>
      </c>
      <c r="C696" s="49" t="s">
        <v>463</v>
      </c>
      <c r="D696" s="9"/>
    </row>
    <row r="697" spans="1:4" customFormat="1" ht="14.85" customHeight="1">
      <c r="A697" s="47">
        <v>45733</v>
      </c>
      <c r="B697" s="48">
        <v>162650</v>
      </c>
      <c r="C697" s="49" t="s">
        <v>464</v>
      </c>
      <c r="D697" s="9"/>
    </row>
    <row r="698" spans="1:4" customFormat="1" ht="14.85" customHeight="1">
      <c r="A698" s="47">
        <v>45733</v>
      </c>
      <c r="B698" s="48">
        <v>64560</v>
      </c>
      <c r="C698" s="49" t="s">
        <v>465</v>
      </c>
      <c r="D698" s="9"/>
    </row>
    <row r="699" spans="1:4" customFormat="1" ht="14.85" customHeight="1">
      <c r="A699" s="47">
        <v>45733</v>
      </c>
      <c r="B699" s="48">
        <v>92359.76</v>
      </c>
      <c r="C699" s="49" t="s">
        <v>466</v>
      </c>
      <c r="D699" s="9"/>
    </row>
    <row r="700" spans="1:4" customFormat="1" ht="14.85" customHeight="1">
      <c r="A700" s="47">
        <v>45733</v>
      </c>
      <c r="B700" s="48">
        <v>56915</v>
      </c>
      <c r="C700" s="49" t="s">
        <v>467</v>
      </c>
      <c r="D700" s="9"/>
    </row>
    <row r="701" spans="1:4" customFormat="1" ht="14.85" customHeight="1">
      <c r="A701" s="47">
        <v>45733</v>
      </c>
      <c r="B701" s="48">
        <v>75887</v>
      </c>
      <c r="C701" s="49" t="s">
        <v>468</v>
      </c>
      <c r="D701" s="9"/>
    </row>
    <row r="702" spans="1:4" customFormat="1" ht="14.85" customHeight="1">
      <c r="A702" s="47">
        <v>45733</v>
      </c>
      <c r="B702" s="48">
        <v>65736</v>
      </c>
      <c r="C702" s="49" t="s">
        <v>469</v>
      </c>
      <c r="D702" s="9"/>
    </row>
    <row r="703" spans="1:4" customFormat="1" ht="14.85" customHeight="1">
      <c r="A703" s="47">
        <v>45733</v>
      </c>
      <c r="B703" s="48">
        <v>67800</v>
      </c>
      <c r="C703" s="49" t="s">
        <v>470</v>
      </c>
      <c r="D703" s="9"/>
    </row>
    <row r="704" spans="1:4" customFormat="1" ht="14.85" customHeight="1">
      <c r="A704" s="47">
        <v>45733</v>
      </c>
      <c r="B704" s="48">
        <v>741378.33</v>
      </c>
      <c r="C704" s="49" t="s">
        <v>471</v>
      </c>
      <c r="D704" s="9"/>
    </row>
    <row r="705" spans="1:4" customFormat="1" ht="14.85" customHeight="1">
      <c r="A705" s="47">
        <v>45733</v>
      </c>
      <c r="B705" s="48">
        <v>142395</v>
      </c>
      <c r="C705" s="49" t="s">
        <v>472</v>
      </c>
      <c r="D705" s="9"/>
    </row>
    <row r="706" spans="1:4" customFormat="1" ht="14.85" customHeight="1">
      <c r="A706" s="47">
        <v>45733</v>
      </c>
      <c r="B706" s="48">
        <v>3413.3</v>
      </c>
      <c r="C706" s="49" t="s">
        <v>473</v>
      </c>
      <c r="D706" s="9"/>
    </row>
    <row r="707" spans="1:4" customFormat="1" ht="14.85" customHeight="1">
      <c r="A707" s="47">
        <v>45733</v>
      </c>
      <c r="B707" s="48">
        <v>91403.87</v>
      </c>
      <c r="C707" s="49" t="s">
        <v>315</v>
      </c>
      <c r="D707" s="9"/>
    </row>
    <row r="708" spans="1:4" customFormat="1" ht="14.85" customHeight="1">
      <c r="A708" s="47">
        <v>45735</v>
      </c>
      <c r="B708" s="48">
        <v>257040</v>
      </c>
      <c r="C708" s="49" t="s">
        <v>474</v>
      </c>
      <c r="D708" s="9"/>
    </row>
    <row r="709" spans="1:4" customFormat="1" ht="14.85" customHeight="1">
      <c r="A709" s="47">
        <v>45735</v>
      </c>
      <c r="B709" s="48">
        <v>204000</v>
      </c>
      <c r="C709" s="49" t="s">
        <v>475</v>
      </c>
      <c r="D709" s="9"/>
    </row>
    <row r="710" spans="1:4" customFormat="1" ht="14.85" customHeight="1">
      <c r="A710" s="47">
        <v>45735</v>
      </c>
      <c r="B710" s="48">
        <v>244281.60000000001</v>
      </c>
      <c r="C710" s="49" t="s">
        <v>476</v>
      </c>
      <c r="D710" s="9"/>
    </row>
    <row r="711" spans="1:4" customFormat="1" ht="14.85" customHeight="1">
      <c r="A711" s="47">
        <v>45735</v>
      </c>
      <c r="B711" s="48">
        <v>77587</v>
      </c>
      <c r="C711" s="49" t="s">
        <v>477</v>
      </c>
      <c r="D711" s="9"/>
    </row>
    <row r="712" spans="1:4" customFormat="1" ht="14.85" customHeight="1">
      <c r="A712" s="47">
        <v>45735</v>
      </c>
      <c r="B712" s="48">
        <v>61720</v>
      </c>
      <c r="C712" s="49" t="s">
        <v>478</v>
      </c>
      <c r="D712" s="9"/>
    </row>
    <row r="713" spans="1:4" customFormat="1" ht="14.85" customHeight="1">
      <c r="A713" s="47">
        <v>45735</v>
      </c>
      <c r="B713" s="48">
        <v>607665</v>
      </c>
      <c r="C713" s="49" t="s">
        <v>479</v>
      </c>
      <c r="D713" s="9"/>
    </row>
    <row r="714" spans="1:4" customFormat="1" ht="14.85" customHeight="1">
      <c r="A714" s="47">
        <v>45735</v>
      </c>
      <c r="B714" s="48">
        <v>788545</v>
      </c>
      <c r="C714" s="49" t="s">
        <v>480</v>
      </c>
      <c r="D714" s="9"/>
    </row>
    <row r="715" spans="1:4" customFormat="1" ht="14.85" customHeight="1">
      <c r="A715" s="47">
        <v>45735</v>
      </c>
      <c r="B715" s="48">
        <v>350000</v>
      </c>
      <c r="C715" s="49" t="s">
        <v>481</v>
      </c>
      <c r="D715" s="9"/>
    </row>
    <row r="716" spans="1:4" customFormat="1" ht="14.85" customHeight="1">
      <c r="A716" s="47">
        <v>45735</v>
      </c>
      <c r="B716" s="48">
        <v>56000</v>
      </c>
      <c r="C716" s="49" t="s">
        <v>482</v>
      </c>
      <c r="D716" s="9"/>
    </row>
    <row r="717" spans="1:4" customFormat="1" ht="14.85" customHeight="1">
      <c r="A717" s="47">
        <v>45735</v>
      </c>
      <c r="B717" s="48">
        <v>19000</v>
      </c>
      <c r="C717" s="49" t="s">
        <v>483</v>
      </c>
      <c r="D717" s="9"/>
    </row>
    <row r="718" spans="1:4" customFormat="1" ht="14.85" customHeight="1">
      <c r="A718" s="47">
        <v>45735</v>
      </c>
      <c r="B718" s="48">
        <v>46009.7</v>
      </c>
      <c r="C718" s="49" t="s">
        <v>128</v>
      </c>
      <c r="D718" s="9"/>
    </row>
    <row r="719" spans="1:4" customFormat="1" ht="14.85" customHeight="1">
      <c r="A719" s="47">
        <v>45735</v>
      </c>
      <c r="B719" s="48">
        <v>46009.7</v>
      </c>
      <c r="C719" s="49" t="s">
        <v>405</v>
      </c>
      <c r="D719" s="9"/>
    </row>
    <row r="720" spans="1:4" customFormat="1" ht="14.85" customHeight="1">
      <c r="A720" s="47">
        <v>45735</v>
      </c>
      <c r="B720" s="48">
        <v>7401.24</v>
      </c>
      <c r="C720" s="49" t="s">
        <v>484</v>
      </c>
      <c r="D720" s="9"/>
    </row>
    <row r="721" spans="1:4" customFormat="1" ht="14.85" customHeight="1">
      <c r="A721" s="47">
        <v>45735</v>
      </c>
      <c r="B721" s="48">
        <v>55050.6</v>
      </c>
      <c r="C721" s="49" t="s">
        <v>485</v>
      </c>
      <c r="D721" s="9"/>
    </row>
    <row r="722" spans="1:4" customFormat="1" ht="14.85" customHeight="1">
      <c r="A722" s="47">
        <v>45735</v>
      </c>
      <c r="B722" s="48">
        <v>71197.5</v>
      </c>
      <c r="C722" s="49" t="s">
        <v>175</v>
      </c>
      <c r="D722" s="9"/>
    </row>
    <row r="723" spans="1:4" customFormat="1" ht="14.85" customHeight="1">
      <c r="A723" s="47">
        <v>45735</v>
      </c>
      <c r="B723" s="48">
        <v>167243.34</v>
      </c>
      <c r="C723" s="49" t="s">
        <v>486</v>
      </c>
      <c r="D723" s="9"/>
    </row>
    <row r="724" spans="1:4" customFormat="1" ht="14.85" customHeight="1">
      <c r="A724" s="47">
        <v>45735</v>
      </c>
      <c r="B724" s="48">
        <v>70000</v>
      </c>
      <c r="C724" s="49" t="s">
        <v>487</v>
      </c>
      <c r="D724" s="9"/>
    </row>
    <row r="725" spans="1:4" customFormat="1" ht="14.85" customHeight="1">
      <c r="A725" s="47">
        <v>45735</v>
      </c>
      <c r="B725" s="48">
        <v>91403.87</v>
      </c>
      <c r="C725" s="49" t="s">
        <v>315</v>
      </c>
      <c r="D725" s="9"/>
    </row>
    <row r="726" spans="1:4" customFormat="1" ht="14.85" customHeight="1">
      <c r="A726" s="47">
        <v>45735</v>
      </c>
      <c r="B726" s="48">
        <v>91403.87</v>
      </c>
      <c r="C726" s="49" t="s">
        <v>488</v>
      </c>
      <c r="D726" s="9"/>
    </row>
    <row r="727" spans="1:4" customFormat="1" ht="14.85" customHeight="1">
      <c r="A727" s="47">
        <v>45735</v>
      </c>
      <c r="B727" s="48">
        <v>91403.87</v>
      </c>
      <c r="C727" s="49" t="s">
        <v>315</v>
      </c>
      <c r="D727" s="9"/>
    </row>
    <row r="728" spans="1:4" customFormat="1" ht="14.85" customHeight="1">
      <c r="A728" s="47">
        <v>45735</v>
      </c>
      <c r="B728" s="48">
        <v>546169.44999999995</v>
      </c>
      <c r="C728" s="49" t="s">
        <v>127</v>
      </c>
      <c r="D728" s="9"/>
    </row>
    <row r="729" spans="1:4" customFormat="1" ht="14.85" customHeight="1">
      <c r="A729" s="47">
        <v>45735</v>
      </c>
      <c r="B729" s="48">
        <v>40012.620000000003</v>
      </c>
      <c r="C729" s="49" t="s">
        <v>489</v>
      </c>
      <c r="D729" s="9"/>
    </row>
    <row r="730" spans="1:4" customFormat="1" ht="14.85" customHeight="1">
      <c r="A730" s="47">
        <v>45735</v>
      </c>
      <c r="B730" s="48">
        <v>653722.16</v>
      </c>
      <c r="C730" s="49" t="s">
        <v>490</v>
      </c>
      <c r="D730" s="9"/>
    </row>
    <row r="731" spans="1:4" customFormat="1" ht="14.85" customHeight="1">
      <c r="A731" s="47">
        <v>45735</v>
      </c>
      <c r="B731" s="48">
        <v>18760</v>
      </c>
      <c r="C731" s="49" t="s">
        <v>491</v>
      </c>
      <c r="D731" s="9"/>
    </row>
    <row r="732" spans="1:4" customFormat="1" ht="14.85" customHeight="1">
      <c r="A732" s="47">
        <v>45735</v>
      </c>
      <c r="B732" s="48">
        <v>620</v>
      </c>
      <c r="C732" s="49" t="s">
        <v>492</v>
      </c>
      <c r="D732" s="9"/>
    </row>
    <row r="733" spans="1:4" customFormat="1" ht="14.85" customHeight="1">
      <c r="A733" s="47">
        <v>45735</v>
      </c>
      <c r="B733" s="48">
        <v>3380</v>
      </c>
      <c r="C733" s="49" t="s">
        <v>492</v>
      </c>
      <c r="D733" s="9"/>
    </row>
    <row r="734" spans="1:4" customFormat="1" ht="14.85" customHeight="1">
      <c r="A734" s="47">
        <v>45735</v>
      </c>
      <c r="B734" s="48">
        <v>9120</v>
      </c>
      <c r="C734" s="49" t="s">
        <v>492</v>
      </c>
      <c r="D734" s="9"/>
    </row>
    <row r="735" spans="1:4" customFormat="1" ht="14.85" customHeight="1">
      <c r="A735" s="47">
        <v>45735</v>
      </c>
      <c r="B735" s="48">
        <v>7008</v>
      </c>
      <c r="C735" s="49" t="s">
        <v>493</v>
      </c>
      <c r="D735" s="9"/>
    </row>
    <row r="736" spans="1:4" customFormat="1" ht="14.85" customHeight="1">
      <c r="A736" s="47">
        <v>45735</v>
      </c>
      <c r="B736" s="48">
        <v>23200</v>
      </c>
      <c r="C736" s="49" t="s">
        <v>492</v>
      </c>
      <c r="D736" s="9"/>
    </row>
    <row r="737" spans="1:4" customFormat="1" ht="14.85" customHeight="1">
      <c r="A737" s="47">
        <v>45735</v>
      </c>
      <c r="B737" s="48">
        <v>30750</v>
      </c>
      <c r="C737" s="49" t="s">
        <v>492</v>
      </c>
      <c r="D737" s="9"/>
    </row>
    <row r="738" spans="1:4" customFormat="1" ht="14.85" customHeight="1">
      <c r="A738" s="47">
        <v>45735</v>
      </c>
      <c r="B738" s="48">
        <v>10250</v>
      </c>
      <c r="C738" s="49" t="s">
        <v>493</v>
      </c>
      <c r="D738" s="9"/>
    </row>
    <row r="739" spans="1:4" customFormat="1" ht="14.85" customHeight="1">
      <c r="A739" s="47">
        <v>45735</v>
      </c>
      <c r="B739" s="48">
        <v>22800</v>
      </c>
      <c r="C739" s="49" t="s">
        <v>493</v>
      </c>
      <c r="D739" s="9"/>
    </row>
    <row r="740" spans="1:4" customFormat="1" ht="14.85" customHeight="1">
      <c r="A740" s="47">
        <v>45735</v>
      </c>
      <c r="B740" s="48">
        <v>9600</v>
      </c>
      <c r="C740" s="49" t="s">
        <v>492</v>
      </c>
      <c r="D740" s="9"/>
    </row>
    <row r="741" spans="1:4" customFormat="1" ht="14.85" customHeight="1">
      <c r="A741" s="47">
        <v>45735</v>
      </c>
      <c r="B741" s="48">
        <v>11600</v>
      </c>
      <c r="C741" s="49" t="s">
        <v>492</v>
      </c>
      <c r="D741" s="9"/>
    </row>
    <row r="742" spans="1:4" customFormat="1" ht="14.85" customHeight="1">
      <c r="A742" s="47">
        <v>45735</v>
      </c>
      <c r="B742" s="48">
        <v>23200</v>
      </c>
      <c r="C742" s="49" t="s">
        <v>494</v>
      </c>
      <c r="D742" s="9"/>
    </row>
    <row r="743" spans="1:4" customFormat="1" ht="14.85" customHeight="1">
      <c r="A743" s="47">
        <v>45737</v>
      </c>
      <c r="B743" s="48">
        <v>3216</v>
      </c>
      <c r="C743" s="49" t="s">
        <v>495</v>
      </c>
      <c r="D743" s="9"/>
    </row>
    <row r="744" spans="1:4" customFormat="1" ht="14.85" customHeight="1">
      <c r="A744" s="47">
        <v>45737</v>
      </c>
      <c r="B744" s="48">
        <v>38800</v>
      </c>
      <c r="C744" s="49" t="s">
        <v>496</v>
      </c>
      <c r="D744" s="9"/>
    </row>
    <row r="745" spans="1:4" customFormat="1" ht="14.85" customHeight="1">
      <c r="A745" s="47">
        <v>45737</v>
      </c>
      <c r="B745" s="48">
        <v>37700</v>
      </c>
      <c r="C745" s="49" t="s">
        <v>497</v>
      </c>
      <c r="D745" s="9"/>
    </row>
    <row r="746" spans="1:4" customFormat="1" ht="14.85" customHeight="1">
      <c r="A746" s="47">
        <v>45737</v>
      </c>
      <c r="B746" s="48">
        <v>325300</v>
      </c>
      <c r="C746" s="49" t="s">
        <v>498</v>
      </c>
      <c r="D746" s="9"/>
    </row>
    <row r="747" spans="1:4" customFormat="1" ht="14.85" customHeight="1">
      <c r="A747" s="47">
        <v>45737</v>
      </c>
      <c r="B747" s="48">
        <v>118580</v>
      </c>
      <c r="C747" s="49" t="s">
        <v>499</v>
      </c>
      <c r="D747" s="9"/>
    </row>
    <row r="748" spans="1:4" customFormat="1" ht="14.85" customHeight="1">
      <c r="A748" s="47">
        <v>45737</v>
      </c>
      <c r="B748" s="48">
        <v>109430.65</v>
      </c>
      <c r="C748" s="49" t="s">
        <v>500</v>
      </c>
      <c r="D748" s="9"/>
    </row>
    <row r="749" spans="1:4" customFormat="1" ht="14.85" customHeight="1">
      <c r="A749" s="47">
        <v>45737</v>
      </c>
      <c r="B749" s="48">
        <v>75367</v>
      </c>
      <c r="C749" s="49" t="s">
        <v>501</v>
      </c>
      <c r="D749" s="9"/>
    </row>
    <row r="750" spans="1:4" customFormat="1" ht="14.85" customHeight="1">
      <c r="A750" s="47">
        <v>45737</v>
      </c>
      <c r="B750" s="48">
        <v>72580</v>
      </c>
      <c r="C750" s="49" t="s">
        <v>502</v>
      </c>
      <c r="D750" s="9"/>
    </row>
    <row r="751" spans="1:4" customFormat="1" ht="14.85" customHeight="1">
      <c r="A751" s="47">
        <v>45737</v>
      </c>
      <c r="B751" s="48">
        <v>33450</v>
      </c>
      <c r="C751" s="49" t="s">
        <v>503</v>
      </c>
      <c r="D751" s="9"/>
    </row>
    <row r="752" spans="1:4" customFormat="1" ht="14.85" customHeight="1">
      <c r="A752" s="47">
        <v>45737</v>
      </c>
      <c r="B752" s="48">
        <v>3362600</v>
      </c>
      <c r="C752" s="49" t="s">
        <v>504</v>
      </c>
      <c r="D752" s="9"/>
    </row>
    <row r="753" spans="1:4" customFormat="1" ht="14.85" customHeight="1">
      <c r="A753" s="47">
        <v>45737</v>
      </c>
      <c r="B753" s="48">
        <v>306000</v>
      </c>
      <c r="C753" s="49" t="s">
        <v>505</v>
      </c>
      <c r="D753" s="9"/>
    </row>
    <row r="754" spans="1:4" customFormat="1" ht="14.85" customHeight="1">
      <c r="A754" s="47">
        <v>45737</v>
      </c>
      <c r="B754" s="48">
        <v>91403.87</v>
      </c>
      <c r="C754" s="49" t="s">
        <v>488</v>
      </c>
      <c r="D754" s="9"/>
    </row>
    <row r="755" spans="1:4" customFormat="1" ht="14.85" customHeight="1">
      <c r="A755" s="47">
        <v>45737</v>
      </c>
      <c r="B755" s="48">
        <v>212093.2</v>
      </c>
      <c r="C755" s="49" t="s">
        <v>506</v>
      </c>
      <c r="D755" s="9"/>
    </row>
    <row r="756" spans="1:4" customFormat="1" ht="14.85" customHeight="1">
      <c r="A756" s="47">
        <v>45737</v>
      </c>
      <c r="B756" s="48">
        <v>212093.2</v>
      </c>
      <c r="C756" s="49" t="s">
        <v>160</v>
      </c>
      <c r="D756" s="9"/>
    </row>
    <row r="757" spans="1:4" customFormat="1" ht="14.85" customHeight="1">
      <c r="A757" s="47">
        <v>45737</v>
      </c>
      <c r="B757" s="48">
        <v>91766.399999999994</v>
      </c>
      <c r="C757" s="49" t="s">
        <v>137</v>
      </c>
      <c r="D757" s="9"/>
    </row>
    <row r="758" spans="1:4" customFormat="1" ht="14.85" customHeight="1">
      <c r="A758" s="47">
        <v>45737</v>
      </c>
      <c r="B758" s="48">
        <v>136000</v>
      </c>
      <c r="C758" s="49" t="s">
        <v>507</v>
      </c>
      <c r="D758" s="9"/>
    </row>
    <row r="759" spans="1:4" customFormat="1" ht="14.85" customHeight="1">
      <c r="A759" s="47">
        <v>45737</v>
      </c>
      <c r="B759" s="48">
        <v>75630</v>
      </c>
      <c r="C759" s="49" t="s">
        <v>508</v>
      </c>
      <c r="D759" s="9"/>
    </row>
    <row r="760" spans="1:4" customFormat="1" ht="14.85" customHeight="1">
      <c r="A760" s="47">
        <v>45737</v>
      </c>
      <c r="B760" s="48">
        <v>1833525</v>
      </c>
      <c r="C760" s="49" t="s">
        <v>509</v>
      </c>
      <c r="D760" s="9"/>
    </row>
    <row r="761" spans="1:4" customFormat="1" ht="14.85" customHeight="1">
      <c r="A761" s="47">
        <v>45740</v>
      </c>
      <c r="B761" s="48">
        <v>117000</v>
      </c>
      <c r="C761" s="49" t="s">
        <v>510</v>
      </c>
      <c r="D761" s="9"/>
    </row>
    <row r="762" spans="1:4" customFormat="1" ht="14.85" customHeight="1">
      <c r="A762" s="47">
        <v>45740</v>
      </c>
      <c r="B762" s="48">
        <v>234000</v>
      </c>
      <c r="C762" s="49" t="s">
        <v>511</v>
      </c>
      <c r="D762" s="9"/>
    </row>
    <row r="763" spans="1:4" customFormat="1" ht="14.85" customHeight="1">
      <c r="A763" s="47">
        <v>45740</v>
      </c>
      <c r="B763" s="48">
        <v>34619.25</v>
      </c>
      <c r="C763" s="49" t="s">
        <v>512</v>
      </c>
      <c r="D763" s="9"/>
    </row>
    <row r="764" spans="1:4" customFormat="1" ht="14.85" customHeight="1">
      <c r="A764" s="47">
        <v>45740</v>
      </c>
      <c r="B764" s="48">
        <v>1545243.15</v>
      </c>
      <c r="C764" s="49" t="s">
        <v>513</v>
      </c>
      <c r="D764" s="9"/>
    </row>
    <row r="765" spans="1:4" customFormat="1" ht="14.85" customHeight="1">
      <c r="A765" s="47">
        <v>45740</v>
      </c>
      <c r="B765" s="48">
        <v>3743614.33</v>
      </c>
      <c r="C765" s="49" t="s">
        <v>513</v>
      </c>
      <c r="D765" s="9"/>
    </row>
    <row r="766" spans="1:4" customFormat="1" ht="14.85" customHeight="1">
      <c r="A766" s="47">
        <v>45740</v>
      </c>
      <c r="B766" s="48">
        <v>882983.67</v>
      </c>
      <c r="C766" s="49" t="s">
        <v>513</v>
      </c>
      <c r="D766" s="9"/>
    </row>
    <row r="767" spans="1:4" customFormat="1" ht="14.85" customHeight="1">
      <c r="A767" s="47">
        <v>45740</v>
      </c>
      <c r="B767" s="48">
        <v>858833.6</v>
      </c>
      <c r="C767" s="49" t="s">
        <v>513</v>
      </c>
      <c r="D767" s="9"/>
    </row>
    <row r="768" spans="1:4" customFormat="1" ht="14.85" customHeight="1">
      <c r="A768" s="47">
        <v>45740</v>
      </c>
      <c r="B768" s="48">
        <v>250000</v>
      </c>
      <c r="C768" s="49" t="s">
        <v>514</v>
      </c>
      <c r="D768" s="9"/>
    </row>
    <row r="769" spans="1:4" customFormat="1" ht="14.85" customHeight="1">
      <c r="A769" s="47">
        <v>45740</v>
      </c>
      <c r="B769" s="48">
        <v>40440</v>
      </c>
      <c r="C769" s="49" t="s">
        <v>515</v>
      </c>
      <c r="D769" s="9"/>
    </row>
    <row r="770" spans="1:4" customFormat="1" ht="14.85" customHeight="1">
      <c r="A770" s="47">
        <v>45740</v>
      </c>
      <c r="B770" s="48">
        <v>9172084.8499999996</v>
      </c>
      <c r="C770" s="49" t="s">
        <v>516</v>
      </c>
      <c r="D770" s="9"/>
    </row>
    <row r="771" spans="1:4" customFormat="1" ht="14.85" customHeight="1">
      <c r="A771" s="47">
        <v>45740</v>
      </c>
      <c r="B771" s="48">
        <v>3997152.7</v>
      </c>
      <c r="C771" s="49" t="s">
        <v>517</v>
      </c>
      <c r="D771" s="9"/>
    </row>
    <row r="772" spans="1:4" customFormat="1" ht="14.85" customHeight="1">
      <c r="A772" s="47">
        <v>45740</v>
      </c>
      <c r="B772" s="48">
        <v>11444215.4</v>
      </c>
      <c r="C772" s="49" t="s">
        <v>518</v>
      </c>
      <c r="D772" s="9"/>
    </row>
    <row r="773" spans="1:4" customFormat="1" ht="14.85" customHeight="1">
      <c r="A773" s="47">
        <v>45740</v>
      </c>
      <c r="B773" s="48">
        <v>1000000</v>
      </c>
      <c r="C773" s="49" t="s">
        <v>519</v>
      </c>
      <c r="D773" s="9"/>
    </row>
    <row r="774" spans="1:4" customFormat="1" ht="14.85" customHeight="1">
      <c r="A774" s="47">
        <v>45740</v>
      </c>
      <c r="B774" s="48">
        <v>1500000</v>
      </c>
      <c r="C774" s="49" t="s">
        <v>520</v>
      </c>
      <c r="D774" s="9"/>
    </row>
    <row r="775" spans="1:4" customFormat="1" ht="14.85" customHeight="1">
      <c r="A775" s="47">
        <v>45740</v>
      </c>
      <c r="B775" s="48">
        <v>11880900</v>
      </c>
      <c r="C775" s="49" t="s">
        <v>521</v>
      </c>
      <c r="D775" s="9"/>
    </row>
    <row r="776" spans="1:4" customFormat="1" ht="14.85" customHeight="1">
      <c r="A776" s="47">
        <v>45740</v>
      </c>
      <c r="B776" s="48">
        <v>3710531.14</v>
      </c>
      <c r="C776" s="49" t="s">
        <v>522</v>
      </c>
      <c r="D776" s="9"/>
    </row>
    <row r="777" spans="1:4" customFormat="1" ht="14.85" customHeight="1">
      <c r="A777" s="47">
        <v>45740</v>
      </c>
      <c r="B777" s="48">
        <v>117700</v>
      </c>
      <c r="C777" s="49" t="s">
        <v>451</v>
      </c>
      <c r="D777" s="9"/>
    </row>
    <row r="778" spans="1:4" customFormat="1" ht="14.85" customHeight="1">
      <c r="A778" s="47">
        <v>45740</v>
      </c>
      <c r="B778" s="48">
        <v>53900</v>
      </c>
      <c r="C778" s="49" t="s">
        <v>523</v>
      </c>
      <c r="D778" s="9"/>
    </row>
    <row r="779" spans="1:4" customFormat="1" ht="14.85" customHeight="1">
      <c r="A779" s="47">
        <v>45740</v>
      </c>
      <c r="B779" s="48">
        <v>741378.33</v>
      </c>
      <c r="C779" s="49" t="s">
        <v>471</v>
      </c>
      <c r="D779" s="9"/>
    </row>
    <row r="780" spans="1:4" customFormat="1" ht="14.85" customHeight="1">
      <c r="A780" s="47">
        <v>45740</v>
      </c>
      <c r="B780" s="48">
        <v>102000</v>
      </c>
      <c r="C780" s="49" t="s">
        <v>339</v>
      </c>
      <c r="D780" s="9"/>
    </row>
    <row r="781" spans="1:4" customFormat="1" ht="14.85" customHeight="1">
      <c r="A781" s="47">
        <v>45740</v>
      </c>
      <c r="B781" s="48">
        <v>322755.84000000003</v>
      </c>
      <c r="C781" s="49" t="s">
        <v>524</v>
      </c>
      <c r="D781" s="9"/>
    </row>
    <row r="782" spans="1:4" customFormat="1" ht="14.85" customHeight="1">
      <c r="A782" s="47">
        <v>45740</v>
      </c>
      <c r="B782" s="48">
        <v>322755.84000000003</v>
      </c>
      <c r="C782" s="49" t="s">
        <v>524</v>
      </c>
      <c r="D782" s="9"/>
    </row>
    <row r="783" spans="1:4" customFormat="1" ht="14.85" customHeight="1">
      <c r="A783" s="47">
        <v>45740</v>
      </c>
      <c r="B783" s="48">
        <v>161377.92000000001</v>
      </c>
      <c r="C783" s="49" t="s">
        <v>524</v>
      </c>
      <c r="D783" s="9"/>
    </row>
    <row r="784" spans="1:4" customFormat="1" ht="14.85" customHeight="1">
      <c r="A784" s="47">
        <v>45740</v>
      </c>
      <c r="B784" s="48">
        <v>1129645.44</v>
      </c>
      <c r="C784" s="49" t="s">
        <v>334</v>
      </c>
      <c r="D784" s="9"/>
    </row>
    <row r="785" spans="1:4" customFormat="1" ht="14.85" customHeight="1">
      <c r="A785" s="47">
        <v>45742</v>
      </c>
      <c r="B785" s="48">
        <v>85000</v>
      </c>
      <c r="C785" s="49" t="s">
        <v>525</v>
      </c>
      <c r="D785" s="9"/>
    </row>
    <row r="786" spans="1:4" customFormat="1" ht="14.85" customHeight="1">
      <c r="A786" s="47">
        <v>45742</v>
      </c>
      <c r="B786" s="48">
        <v>114000</v>
      </c>
      <c r="C786" s="49" t="s">
        <v>526</v>
      </c>
      <c r="D786" s="9"/>
    </row>
    <row r="787" spans="1:4" customFormat="1" ht="14.85" customHeight="1">
      <c r="A787" s="47">
        <v>45742</v>
      </c>
      <c r="B787" s="48">
        <v>19760</v>
      </c>
      <c r="C787" s="49" t="s">
        <v>527</v>
      </c>
      <c r="D787" s="9"/>
    </row>
    <row r="788" spans="1:4" customFormat="1" ht="14.85" customHeight="1">
      <c r="A788" s="47">
        <v>45742</v>
      </c>
      <c r="B788" s="48">
        <v>59940</v>
      </c>
      <c r="C788" s="49" t="s">
        <v>528</v>
      </c>
      <c r="D788" s="9"/>
    </row>
    <row r="789" spans="1:4" customFormat="1" ht="14.85" customHeight="1">
      <c r="A789" s="47">
        <v>45742</v>
      </c>
      <c r="B789" s="48">
        <v>62080</v>
      </c>
      <c r="C789" s="49" t="s">
        <v>529</v>
      </c>
      <c r="D789" s="9"/>
    </row>
    <row r="790" spans="1:4" customFormat="1" ht="14.85" customHeight="1">
      <c r="A790" s="47">
        <v>45742</v>
      </c>
      <c r="B790" s="48">
        <v>68080</v>
      </c>
      <c r="C790" s="49" t="s">
        <v>530</v>
      </c>
      <c r="D790" s="9"/>
    </row>
    <row r="791" spans="1:4" customFormat="1" ht="14.85" customHeight="1">
      <c r="A791" s="47">
        <v>45742</v>
      </c>
      <c r="B791" s="48">
        <v>54080</v>
      </c>
      <c r="C791" s="49" t="s">
        <v>531</v>
      </c>
      <c r="D791" s="9"/>
    </row>
    <row r="792" spans="1:4" customFormat="1" ht="14.85" customHeight="1">
      <c r="A792" s="47">
        <v>45742</v>
      </c>
      <c r="B792" s="48">
        <v>73556.649999999994</v>
      </c>
      <c r="C792" s="49" t="s">
        <v>532</v>
      </c>
      <c r="D792" s="9"/>
    </row>
    <row r="793" spans="1:4" customFormat="1" ht="14.85" customHeight="1">
      <c r="A793" s="47">
        <v>45742</v>
      </c>
      <c r="B793" s="48">
        <v>808000</v>
      </c>
      <c r="C793" s="49" t="s">
        <v>533</v>
      </c>
      <c r="D793" s="9"/>
    </row>
    <row r="794" spans="1:4" customFormat="1" ht="14.85" customHeight="1">
      <c r="A794" s="47">
        <v>45742</v>
      </c>
      <c r="B794" s="48">
        <v>40800</v>
      </c>
      <c r="C794" s="49" t="s">
        <v>534</v>
      </c>
      <c r="D794" s="9"/>
    </row>
    <row r="795" spans="1:4" customFormat="1" ht="14.85" customHeight="1">
      <c r="A795" s="47">
        <v>45742</v>
      </c>
      <c r="B795" s="48">
        <v>4449</v>
      </c>
      <c r="C795" s="49" t="s">
        <v>535</v>
      </c>
      <c r="D795" s="9"/>
    </row>
    <row r="796" spans="1:4" customFormat="1" ht="14.85" customHeight="1">
      <c r="A796" s="47">
        <v>45742</v>
      </c>
      <c r="B796" s="48">
        <v>22020.240000000002</v>
      </c>
      <c r="C796" s="49" t="s">
        <v>536</v>
      </c>
      <c r="D796" s="9"/>
    </row>
    <row r="797" spans="1:4" customFormat="1" ht="14.85" customHeight="1">
      <c r="A797" s="47">
        <v>45742</v>
      </c>
      <c r="B797" s="48">
        <v>11010.12</v>
      </c>
      <c r="C797" s="49" t="s">
        <v>537</v>
      </c>
      <c r="D797" s="9"/>
    </row>
    <row r="798" spans="1:4" customFormat="1" ht="14.85" customHeight="1">
      <c r="A798" s="47">
        <v>45742</v>
      </c>
      <c r="B798" s="48">
        <v>2752.53</v>
      </c>
      <c r="C798" s="49" t="s">
        <v>536</v>
      </c>
      <c r="D798" s="9"/>
    </row>
    <row r="799" spans="1:4" customFormat="1" ht="14.85" customHeight="1">
      <c r="A799" s="47">
        <v>45742</v>
      </c>
      <c r="B799" s="48">
        <v>102000</v>
      </c>
      <c r="C799" s="49" t="s">
        <v>134</v>
      </c>
      <c r="D799" s="9"/>
    </row>
    <row r="800" spans="1:4" customFormat="1" ht="14.85" customHeight="1">
      <c r="A800" s="47">
        <v>45742</v>
      </c>
      <c r="B800" s="48">
        <v>204000</v>
      </c>
      <c r="C800" s="49" t="s">
        <v>134</v>
      </c>
      <c r="D800" s="9"/>
    </row>
    <row r="801" spans="1:4" customFormat="1" ht="14.85" customHeight="1">
      <c r="A801" s="47">
        <v>45742</v>
      </c>
      <c r="B801" s="48">
        <v>102000</v>
      </c>
      <c r="C801" s="49" t="s">
        <v>154</v>
      </c>
      <c r="D801" s="9"/>
    </row>
    <row r="802" spans="1:4" customFormat="1" ht="14.85" customHeight="1">
      <c r="A802" s="47">
        <v>45742</v>
      </c>
      <c r="B802" s="48">
        <v>91403.87</v>
      </c>
      <c r="C802" s="49" t="s">
        <v>315</v>
      </c>
      <c r="D802" s="9"/>
    </row>
    <row r="803" spans="1:4" customFormat="1" ht="14.85" customHeight="1">
      <c r="A803" s="47">
        <v>45742</v>
      </c>
      <c r="B803" s="48">
        <v>91403.87</v>
      </c>
      <c r="C803" s="49" t="s">
        <v>315</v>
      </c>
      <c r="D803" s="9"/>
    </row>
    <row r="804" spans="1:4" customFormat="1" ht="14.85" customHeight="1">
      <c r="A804" s="47">
        <v>45742</v>
      </c>
      <c r="B804" s="48">
        <v>54000</v>
      </c>
      <c r="C804" s="49" t="s">
        <v>130</v>
      </c>
      <c r="D804" s="9"/>
    </row>
    <row r="805" spans="1:4" customFormat="1" ht="14.85" customHeight="1">
      <c r="A805" s="47">
        <v>45742</v>
      </c>
      <c r="B805" s="48">
        <v>13500</v>
      </c>
      <c r="C805" s="49" t="s">
        <v>538</v>
      </c>
      <c r="D805" s="9"/>
    </row>
    <row r="806" spans="1:4" customFormat="1" ht="14.85" customHeight="1">
      <c r="A806" s="47">
        <v>45742</v>
      </c>
      <c r="B806" s="48">
        <v>91403.87</v>
      </c>
      <c r="C806" s="49" t="s">
        <v>488</v>
      </c>
      <c r="D806" s="9"/>
    </row>
    <row r="807" spans="1:4" customFormat="1" ht="14.85" customHeight="1">
      <c r="A807" s="47">
        <v>45742</v>
      </c>
      <c r="B807" s="48">
        <v>91766.399999999994</v>
      </c>
      <c r="C807" s="49" t="s">
        <v>424</v>
      </c>
      <c r="D807" s="9"/>
    </row>
    <row r="808" spans="1:4" customFormat="1" ht="14.85" customHeight="1">
      <c r="A808" s="47">
        <v>45742</v>
      </c>
      <c r="B808" s="48">
        <v>2499999.9900000002</v>
      </c>
      <c r="C808" s="49" t="s">
        <v>539</v>
      </c>
      <c r="D808" s="9"/>
    </row>
    <row r="809" spans="1:4" customFormat="1" ht="14.85" customHeight="1">
      <c r="A809" s="47">
        <v>45744</v>
      </c>
      <c r="B809" s="48">
        <v>406600</v>
      </c>
      <c r="C809" s="49" t="s">
        <v>540</v>
      </c>
      <c r="D809" s="9"/>
    </row>
    <row r="810" spans="1:4" customFormat="1" ht="14.85" customHeight="1">
      <c r="A810" s="47">
        <v>45744</v>
      </c>
      <c r="B810" s="48">
        <v>474725</v>
      </c>
      <c r="C810" s="49" t="s">
        <v>541</v>
      </c>
      <c r="D810" s="9"/>
    </row>
    <row r="811" spans="1:4" customFormat="1" ht="14.85" customHeight="1">
      <c r="A811" s="47">
        <v>45744</v>
      </c>
      <c r="B811" s="48">
        <v>36210</v>
      </c>
      <c r="C811" s="49" t="s">
        <v>542</v>
      </c>
      <c r="D811" s="9"/>
    </row>
    <row r="812" spans="1:4" customFormat="1" ht="14.85" customHeight="1">
      <c r="A812" s="47">
        <v>45744</v>
      </c>
      <c r="B812" s="48">
        <v>73780</v>
      </c>
      <c r="C812" s="49" t="s">
        <v>543</v>
      </c>
      <c r="D812" s="9"/>
    </row>
    <row r="813" spans="1:4" customFormat="1" ht="14.85" customHeight="1">
      <c r="A813" s="47">
        <v>45744</v>
      </c>
      <c r="B813" s="48">
        <v>682550</v>
      </c>
      <c r="C813" s="49" t="s">
        <v>544</v>
      </c>
      <c r="D813" s="9"/>
    </row>
    <row r="814" spans="1:4" customFormat="1" ht="14.85" customHeight="1">
      <c r="A814" s="47">
        <v>45744</v>
      </c>
      <c r="B814" s="48">
        <v>339405</v>
      </c>
      <c r="C814" s="49" t="s">
        <v>545</v>
      </c>
      <c r="D814" s="9"/>
    </row>
    <row r="815" spans="1:4" customFormat="1" ht="14.85" customHeight="1">
      <c r="A815" s="47">
        <v>45744</v>
      </c>
      <c r="B815" s="48">
        <v>471070</v>
      </c>
      <c r="C815" s="49" t="s">
        <v>546</v>
      </c>
      <c r="D815" s="9"/>
    </row>
    <row r="816" spans="1:4" customFormat="1" ht="14.85" customHeight="1">
      <c r="A816" s="47">
        <v>45744</v>
      </c>
      <c r="B816" s="48">
        <v>42123.6</v>
      </c>
      <c r="C816" s="49" t="s">
        <v>547</v>
      </c>
      <c r="D816" s="9"/>
    </row>
    <row r="817" spans="1:4" customFormat="1" ht="14.85" customHeight="1">
      <c r="A817" s="47">
        <v>45744</v>
      </c>
      <c r="B817" s="48">
        <v>9014.74</v>
      </c>
      <c r="C817" s="49" t="s">
        <v>548</v>
      </c>
      <c r="D817" s="9"/>
    </row>
    <row r="818" spans="1:4" customFormat="1" ht="14.85" customHeight="1">
      <c r="A818" s="47">
        <v>45744</v>
      </c>
      <c r="B818" s="48">
        <v>26200</v>
      </c>
      <c r="C818" s="49" t="s">
        <v>549</v>
      </c>
      <c r="D818" s="9"/>
    </row>
    <row r="819" spans="1:4" customFormat="1" ht="14.85" customHeight="1">
      <c r="A819" s="47">
        <v>45744</v>
      </c>
      <c r="B819" s="48">
        <v>20000</v>
      </c>
      <c r="C819" s="49" t="s">
        <v>395</v>
      </c>
      <c r="D819" s="9"/>
    </row>
    <row r="820" spans="1:4" customFormat="1" ht="14.85" customHeight="1">
      <c r="A820" s="47">
        <v>45744</v>
      </c>
      <c r="B820" s="48">
        <v>688149</v>
      </c>
      <c r="C820" s="49" t="s">
        <v>550</v>
      </c>
      <c r="D820" s="9"/>
    </row>
    <row r="821" spans="1:4" customFormat="1" ht="14.85" customHeight="1">
      <c r="A821" s="47">
        <v>45744</v>
      </c>
      <c r="B821" s="48">
        <v>69014.55</v>
      </c>
      <c r="C821" s="49" t="s">
        <v>405</v>
      </c>
      <c r="D821" s="9"/>
    </row>
    <row r="822" spans="1:4" customFormat="1" ht="14.85" customHeight="1">
      <c r="A822" s="47">
        <v>45744</v>
      </c>
      <c r="B822" s="48">
        <v>23004.85</v>
      </c>
      <c r="C822" s="49" t="s">
        <v>383</v>
      </c>
      <c r="D822" s="9"/>
    </row>
    <row r="823" spans="1:4" customFormat="1" ht="14.85" customHeight="1">
      <c r="A823" s="47">
        <v>45744</v>
      </c>
      <c r="B823" s="48">
        <v>23004.85</v>
      </c>
      <c r="C823" s="49" t="s">
        <v>405</v>
      </c>
      <c r="D823" s="9"/>
    </row>
    <row r="824" spans="1:4" customFormat="1" ht="14.85" customHeight="1">
      <c r="A824" s="47">
        <v>45744</v>
      </c>
      <c r="B824" s="48">
        <v>807025</v>
      </c>
      <c r="C824" s="49" t="s">
        <v>551</v>
      </c>
      <c r="D824" s="9"/>
    </row>
    <row r="825" spans="1:4" customFormat="1" ht="14.85" customHeight="1">
      <c r="A825" s="47">
        <v>45744</v>
      </c>
      <c r="B825" s="48">
        <v>11010.12</v>
      </c>
      <c r="C825" s="49" t="s">
        <v>485</v>
      </c>
      <c r="D825" s="9"/>
    </row>
    <row r="826" spans="1:4" customFormat="1" ht="14.85" customHeight="1">
      <c r="A826" s="47">
        <v>45744</v>
      </c>
      <c r="B826" s="48">
        <v>35519</v>
      </c>
      <c r="C826" s="49" t="s">
        <v>552</v>
      </c>
      <c r="D826" s="9"/>
    </row>
    <row r="827" spans="1:4" customFormat="1" ht="14.85" customHeight="1">
      <c r="A827" s="47">
        <v>45744</v>
      </c>
      <c r="B827" s="48">
        <v>102000</v>
      </c>
      <c r="C827" s="49" t="s">
        <v>134</v>
      </c>
      <c r="D827" s="9"/>
    </row>
    <row r="828" spans="1:4" customFormat="1" ht="14.85" customHeight="1">
      <c r="A828" s="47">
        <v>45744</v>
      </c>
      <c r="B828" s="48">
        <v>408000</v>
      </c>
      <c r="C828" s="49" t="s">
        <v>339</v>
      </c>
      <c r="D828" s="9"/>
    </row>
    <row r="829" spans="1:4" customFormat="1" ht="14.85" customHeight="1">
      <c r="A829" s="47">
        <v>45744</v>
      </c>
      <c r="B829" s="48">
        <v>20000</v>
      </c>
      <c r="C829" s="49" t="s">
        <v>553</v>
      </c>
      <c r="D829" s="9"/>
    </row>
    <row r="830" spans="1:4" customFormat="1" ht="14.85" customHeight="1">
      <c r="A830" s="47">
        <v>45744</v>
      </c>
      <c r="B830" s="48">
        <v>118000</v>
      </c>
      <c r="C830" s="49" t="s">
        <v>554</v>
      </c>
      <c r="D830" s="9"/>
    </row>
    <row r="831" spans="1:4" customFormat="1" ht="14.85" customHeight="1">
      <c r="A831" s="47">
        <v>45744</v>
      </c>
      <c r="B831" s="48">
        <v>91403.87</v>
      </c>
      <c r="C831" s="49" t="s">
        <v>315</v>
      </c>
      <c r="D831" s="9"/>
    </row>
    <row r="832" spans="1:4" customFormat="1" ht="14.85" customHeight="1">
      <c r="A832" s="47">
        <v>45744</v>
      </c>
      <c r="B832" s="48">
        <v>91403.87</v>
      </c>
      <c r="C832" s="49" t="s">
        <v>459</v>
      </c>
      <c r="D832" s="9"/>
    </row>
    <row r="833" spans="1:4" customFormat="1" ht="14.85" customHeight="1">
      <c r="A833" s="47">
        <v>45744</v>
      </c>
      <c r="B833" s="48">
        <v>113189.18</v>
      </c>
      <c r="C833" s="49" t="s">
        <v>555</v>
      </c>
      <c r="D833" s="9"/>
    </row>
    <row r="834" spans="1:4" customFormat="1" ht="14.85" customHeight="1">
      <c r="A834" s="47">
        <v>45744</v>
      </c>
      <c r="B834" s="48">
        <v>424056.4</v>
      </c>
      <c r="C834" s="49" t="s">
        <v>556</v>
      </c>
      <c r="D834" s="9"/>
    </row>
    <row r="835" spans="1:4" customFormat="1" ht="14.85" customHeight="1">
      <c r="A835" s="47">
        <v>45744</v>
      </c>
      <c r="B835" s="48">
        <v>85434.33</v>
      </c>
      <c r="C835" s="49" t="s">
        <v>460</v>
      </c>
      <c r="D835" s="9"/>
    </row>
    <row r="836" spans="1:4" customFormat="1" ht="14.85" customHeight="1">
      <c r="A836" s="47">
        <v>45744</v>
      </c>
      <c r="B836" s="48">
        <v>35280</v>
      </c>
      <c r="C836" s="49" t="s">
        <v>557</v>
      </c>
      <c r="D836" s="9"/>
    </row>
    <row r="837" spans="1:4" customFormat="1" ht="14.85" customHeight="1">
      <c r="A837" s="47">
        <v>45744</v>
      </c>
      <c r="B837" s="48">
        <v>425164.32</v>
      </c>
      <c r="C837" s="49" t="s">
        <v>558</v>
      </c>
      <c r="D837" s="9"/>
    </row>
    <row r="838" spans="1:4" customFormat="1" ht="14.85" customHeight="1">
      <c r="A838" s="47">
        <v>45744</v>
      </c>
      <c r="B838" s="48">
        <v>1199016</v>
      </c>
      <c r="C838" s="49" t="s">
        <v>558</v>
      </c>
      <c r="D838" s="9"/>
    </row>
    <row r="839" spans="1:4" customFormat="1" ht="14.85" customHeight="1">
      <c r="A839" s="47">
        <v>45744</v>
      </c>
      <c r="B839" s="48">
        <v>18760</v>
      </c>
      <c r="C839" s="49" t="s">
        <v>559</v>
      </c>
      <c r="D839" s="9"/>
    </row>
    <row r="840" spans="1:4" customFormat="1" ht="14.85" customHeight="1">
      <c r="A840" s="47">
        <v>45744</v>
      </c>
      <c r="B840" s="48">
        <v>9250</v>
      </c>
      <c r="C840" s="49" t="s">
        <v>492</v>
      </c>
      <c r="D840" s="9"/>
    </row>
    <row r="841" spans="1:4" customFormat="1" ht="14.85" customHeight="1">
      <c r="A841" s="47">
        <v>45747</v>
      </c>
      <c r="B841" s="48">
        <f>510670.43+84141+85069+86870.45</f>
        <v>766750.87999999989</v>
      </c>
      <c r="C841" s="49" t="s">
        <v>4</v>
      </c>
      <c r="D841" s="9"/>
    </row>
    <row r="842" spans="1:4" customFormat="1" ht="14.85" customHeight="1">
      <c r="A842" s="47">
        <v>45747</v>
      </c>
      <c r="B842" s="48">
        <v>234000</v>
      </c>
      <c r="C842" s="49" t="s">
        <v>560</v>
      </c>
      <c r="D842" s="9"/>
    </row>
    <row r="843" spans="1:4" customFormat="1" ht="14.85" customHeight="1">
      <c r="A843" s="47">
        <v>45747</v>
      </c>
      <c r="B843" s="48">
        <v>142315.76</v>
      </c>
      <c r="C843" s="49" t="s">
        <v>561</v>
      </c>
      <c r="D843" s="9"/>
    </row>
    <row r="844" spans="1:4" customFormat="1" ht="14.85" customHeight="1">
      <c r="A844" s="47">
        <v>45747</v>
      </c>
      <c r="B844" s="48">
        <v>91171.33</v>
      </c>
      <c r="C844" s="49" t="s">
        <v>562</v>
      </c>
      <c r="D844" s="9"/>
    </row>
    <row r="845" spans="1:4" customFormat="1" ht="14.85" customHeight="1">
      <c r="A845" s="47">
        <v>45747</v>
      </c>
      <c r="B845" s="48">
        <v>69000</v>
      </c>
      <c r="C845" s="49" t="s">
        <v>563</v>
      </c>
      <c r="D845" s="9"/>
    </row>
    <row r="846" spans="1:4" customFormat="1" ht="14.85" customHeight="1">
      <c r="A846" s="47">
        <v>45747</v>
      </c>
      <c r="B846" s="48">
        <v>32214</v>
      </c>
      <c r="C846" s="49" t="s">
        <v>564</v>
      </c>
      <c r="D846" s="9"/>
    </row>
    <row r="847" spans="1:4" customFormat="1" ht="14.85" customHeight="1">
      <c r="A847" s="47">
        <v>45747</v>
      </c>
      <c r="B847" s="48">
        <v>1750</v>
      </c>
      <c r="C847" s="49" t="s">
        <v>565</v>
      </c>
      <c r="D847" s="9"/>
    </row>
    <row r="848" spans="1:4" customFormat="1" ht="14.85" customHeight="1">
      <c r="A848" s="47">
        <v>45747</v>
      </c>
      <c r="B848" s="48">
        <f>191102.25+37118+28557+41427.93</f>
        <v>298205.18</v>
      </c>
      <c r="C848" s="49" t="s">
        <v>101</v>
      </c>
      <c r="D848" s="9"/>
    </row>
    <row r="849" spans="1:4" customFormat="1" ht="14.85" customHeight="1">
      <c r="A849" s="47">
        <v>45747</v>
      </c>
      <c r="B849" s="48">
        <f>229190.82+12595+23489+23530.03</f>
        <v>288804.84999999998</v>
      </c>
      <c r="C849" s="49" t="s">
        <v>104</v>
      </c>
      <c r="D849" s="9"/>
    </row>
    <row r="850" spans="1:4" customFormat="1" ht="14.85" customHeight="1">
      <c r="A850" s="47">
        <v>45747</v>
      </c>
      <c r="B850" s="48">
        <f>1280194.31+163220+175025+180678.74</f>
        <v>1799118.05</v>
      </c>
      <c r="C850" s="49" t="s">
        <v>105</v>
      </c>
      <c r="D850" s="9"/>
    </row>
    <row r="851" spans="1:4" customFormat="1" ht="14.85" customHeight="1">
      <c r="A851" s="47">
        <v>45747</v>
      </c>
      <c r="B851" s="48">
        <v>62500</v>
      </c>
      <c r="C851" s="49" t="s">
        <v>100</v>
      </c>
      <c r="D851" s="9"/>
    </row>
    <row r="852" spans="1:4" customFormat="1" ht="14.85" customHeight="1">
      <c r="A852" s="47">
        <v>45747</v>
      </c>
      <c r="B852" s="48">
        <v>100350</v>
      </c>
      <c r="C852" s="49" t="s">
        <v>566</v>
      </c>
      <c r="D852" s="9"/>
    </row>
    <row r="853" spans="1:4" customFormat="1" ht="14.85" customHeight="1">
      <c r="A853" s="47">
        <v>45747</v>
      </c>
      <c r="B853" s="48">
        <v>3960</v>
      </c>
      <c r="C853" s="49" t="s">
        <v>447</v>
      </c>
      <c r="D853" s="9"/>
    </row>
    <row r="854" spans="1:4" customFormat="1" ht="14.85" customHeight="1">
      <c r="A854" s="47">
        <v>45747</v>
      </c>
      <c r="B854" s="48">
        <v>6500</v>
      </c>
      <c r="C854" s="49" t="s">
        <v>567</v>
      </c>
      <c r="D854" s="9"/>
    </row>
    <row r="855" spans="1:4" customFormat="1" ht="14.85" customHeight="1">
      <c r="A855" s="47">
        <v>45747</v>
      </c>
      <c r="B855" s="48">
        <f>719695.21+192433+106912+177399.79</f>
        <v>1196440</v>
      </c>
      <c r="C855" s="49" t="s">
        <v>117</v>
      </c>
      <c r="D855" s="9"/>
    </row>
    <row r="856" spans="1:4" customFormat="1" ht="14.85" customHeight="1">
      <c r="A856" s="47">
        <v>45747</v>
      </c>
      <c r="B856" s="48">
        <v>911919.41</v>
      </c>
      <c r="C856" s="49" t="s">
        <v>568</v>
      </c>
      <c r="D856" s="9"/>
    </row>
    <row r="857" spans="1:4" customFormat="1" ht="14.85" customHeight="1">
      <c r="A857" s="47">
        <v>45747</v>
      </c>
      <c r="B857" s="48">
        <v>75040</v>
      </c>
      <c r="C857" s="49" t="s">
        <v>569</v>
      </c>
      <c r="D857" s="9"/>
    </row>
    <row r="858" spans="1:4" customFormat="1" ht="14.85" customHeight="1">
      <c r="A858" s="47">
        <v>45747</v>
      </c>
      <c r="B858" s="48">
        <v>33716.76</v>
      </c>
      <c r="C858" s="49" t="s">
        <v>570</v>
      </c>
      <c r="D858" s="9"/>
    </row>
    <row r="859" spans="1:4" customFormat="1" ht="14.85" customHeight="1">
      <c r="A859" s="47">
        <v>45747</v>
      </c>
      <c r="B859" s="48">
        <v>12316.37</v>
      </c>
      <c r="C859" s="49" t="s">
        <v>242</v>
      </c>
      <c r="D859" s="9"/>
    </row>
    <row r="860" spans="1:4" customFormat="1" ht="14.85" customHeight="1">
      <c r="A860" s="47">
        <v>45747</v>
      </c>
      <c r="B860" s="48">
        <v>35519</v>
      </c>
      <c r="C860" s="49" t="s">
        <v>552</v>
      </c>
      <c r="D860" s="9"/>
    </row>
    <row r="861" spans="1:4" customFormat="1" ht="14.85" customHeight="1">
      <c r="A861" s="47">
        <v>45747</v>
      </c>
      <c r="B861" s="48">
        <v>176550</v>
      </c>
      <c r="C861" s="49" t="s">
        <v>571</v>
      </c>
      <c r="D861" s="9"/>
    </row>
    <row r="862" spans="1:4" customFormat="1" ht="14.85" customHeight="1">
      <c r="A862" s="47">
        <v>45747</v>
      </c>
      <c r="B862" s="48">
        <v>540000</v>
      </c>
      <c r="C862" s="49" t="s">
        <v>572</v>
      </c>
      <c r="D862" s="9"/>
    </row>
    <row r="863" spans="1:4" customFormat="1" ht="14.85" customHeight="1">
      <c r="A863" s="47">
        <v>45747</v>
      </c>
      <c r="B863" s="48">
        <v>306000</v>
      </c>
      <c r="C863" s="49" t="s">
        <v>154</v>
      </c>
      <c r="D863" s="9"/>
    </row>
    <row r="864" spans="1:4" customFormat="1" ht="14.85" customHeight="1">
      <c r="A864" s="47">
        <v>45747</v>
      </c>
      <c r="B864" s="48">
        <v>306000</v>
      </c>
      <c r="C864" s="49" t="s">
        <v>339</v>
      </c>
      <c r="D864" s="9"/>
    </row>
    <row r="865" spans="1:4" customFormat="1" ht="14.85" customHeight="1">
      <c r="A865" s="47">
        <v>45747</v>
      </c>
      <c r="B865" s="48">
        <v>204000</v>
      </c>
      <c r="C865" s="49" t="s">
        <v>339</v>
      </c>
      <c r="D865" s="9"/>
    </row>
    <row r="866" spans="1:4" customFormat="1" ht="14.85" customHeight="1">
      <c r="A866" s="47">
        <v>45747</v>
      </c>
      <c r="B866" s="48">
        <v>204000</v>
      </c>
      <c r="C866" s="49" t="s">
        <v>154</v>
      </c>
      <c r="D866" s="9"/>
    </row>
    <row r="867" spans="1:4" customFormat="1" ht="14.85" customHeight="1">
      <c r="A867" s="47">
        <v>45747</v>
      </c>
      <c r="B867" s="48">
        <v>204000</v>
      </c>
      <c r="C867" s="49" t="s">
        <v>154</v>
      </c>
      <c r="D867" s="9"/>
    </row>
    <row r="868" spans="1:4" customFormat="1" ht="14.85" customHeight="1">
      <c r="A868" s="47">
        <v>45747</v>
      </c>
      <c r="B868" s="48">
        <v>204000</v>
      </c>
      <c r="C868" s="49" t="s">
        <v>154</v>
      </c>
      <c r="D868" s="9"/>
    </row>
    <row r="869" spans="1:4" customFormat="1" ht="14.85" customHeight="1">
      <c r="A869" s="47">
        <v>45747</v>
      </c>
      <c r="B869" s="48">
        <v>96800</v>
      </c>
      <c r="C869" s="49" t="s">
        <v>573</v>
      </c>
      <c r="D869" s="9"/>
    </row>
    <row r="870" spans="1:4" customFormat="1" ht="14.85" customHeight="1">
      <c r="A870" s="47">
        <v>45747</v>
      </c>
      <c r="B870" s="48">
        <v>91403.87</v>
      </c>
      <c r="C870" s="49" t="s">
        <v>315</v>
      </c>
      <c r="D870" s="9"/>
    </row>
    <row r="871" spans="1:4" customFormat="1" ht="14.85" customHeight="1">
      <c r="A871" s="47">
        <v>45747</v>
      </c>
      <c r="B871" s="48">
        <v>191939.64</v>
      </c>
      <c r="C871" s="49" t="s">
        <v>131</v>
      </c>
      <c r="D871" s="9"/>
    </row>
    <row r="872" spans="1:4" customFormat="1" ht="14.85" customHeight="1">
      <c r="A872" s="47">
        <v>45747</v>
      </c>
      <c r="B872" s="48">
        <v>40713.599999999999</v>
      </c>
      <c r="C872" s="49" t="s">
        <v>157</v>
      </c>
      <c r="D872" s="9"/>
    </row>
    <row r="873" spans="1:4" customFormat="1" ht="14.85" customHeight="1">
      <c r="A873" s="47">
        <v>45747</v>
      </c>
      <c r="B873" s="48">
        <v>96844.42</v>
      </c>
      <c r="C873" s="49" t="s">
        <v>574</v>
      </c>
      <c r="D873" s="9"/>
    </row>
    <row r="874" spans="1:4" customFormat="1" ht="14.85" customHeight="1">
      <c r="A874" s="47">
        <v>45747</v>
      </c>
      <c r="B874" s="48">
        <v>191939.64</v>
      </c>
      <c r="C874" s="49" t="s">
        <v>131</v>
      </c>
      <c r="D874" s="9"/>
    </row>
    <row r="875" spans="1:4" customFormat="1" ht="14.85" customHeight="1">
      <c r="A875" s="47">
        <v>45747</v>
      </c>
      <c r="B875" s="48">
        <v>54000</v>
      </c>
      <c r="C875" s="49" t="s">
        <v>130</v>
      </c>
      <c r="D875" s="9"/>
    </row>
    <row r="876" spans="1:4" customFormat="1" ht="14.85" customHeight="1">
      <c r="A876" s="47">
        <v>45747</v>
      </c>
      <c r="B876" s="48">
        <v>202500</v>
      </c>
      <c r="C876" s="49" t="s">
        <v>130</v>
      </c>
      <c r="D876" s="9"/>
    </row>
    <row r="877" spans="1:4" customFormat="1" ht="14.85" customHeight="1">
      <c r="A877" s="47">
        <v>45747</v>
      </c>
      <c r="B877" s="48">
        <v>153781.07</v>
      </c>
      <c r="C877" s="49" t="s">
        <v>575</v>
      </c>
      <c r="D877" s="9"/>
    </row>
    <row r="878" spans="1:4" customFormat="1" ht="14.85" customHeight="1">
      <c r="A878" s="47">
        <v>45747</v>
      </c>
      <c r="B878" s="48">
        <v>68346.740000000005</v>
      </c>
      <c r="C878" s="49" t="s">
        <v>460</v>
      </c>
      <c r="D878" s="9"/>
    </row>
    <row r="879" spans="1:4" customFormat="1" ht="14.85" customHeight="1">
      <c r="A879" s="47">
        <v>45747</v>
      </c>
      <c r="B879" s="48">
        <v>34173.370000000003</v>
      </c>
      <c r="C879" s="49" t="s">
        <v>460</v>
      </c>
      <c r="D879" s="9"/>
    </row>
    <row r="880" spans="1:4" customFormat="1" ht="14.85" customHeight="1">
      <c r="A880" s="47">
        <v>45747</v>
      </c>
      <c r="B880" s="48">
        <v>484133.76</v>
      </c>
      <c r="C880" s="49" t="s">
        <v>576</v>
      </c>
      <c r="D880" s="9"/>
    </row>
    <row r="881" spans="1:6" customFormat="1" ht="14.85" customHeight="1">
      <c r="A881" s="47">
        <v>45747</v>
      </c>
      <c r="B881" s="48">
        <v>1613779.2</v>
      </c>
      <c r="C881" s="49" t="s">
        <v>159</v>
      </c>
      <c r="D881" s="9"/>
    </row>
    <row r="882" spans="1:6" customFormat="1" ht="14.85" customHeight="1">
      <c r="A882" s="47">
        <v>45747</v>
      </c>
      <c r="B882" s="48">
        <v>968267.52</v>
      </c>
      <c r="C882" s="49" t="s">
        <v>576</v>
      </c>
      <c r="D882" s="9"/>
    </row>
    <row r="883" spans="1:6" customFormat="1" ht="14.85" customHeight="1">
      <c r="A883" s="47">
        <v>45747</v>
      </c>
      <c r="B883" s="48">
        <v>1613779.2</v>
      </c>
      <c r="C883" s="49" t="s">
        <v>524</v>
      </c>
      <c r="D883" s="9"/>
    </row>
    <row r="884" spans="1:6" customFormat="1" ht="14.85" customHeight="1">
      <c r="A884" s="47">
        <v>45747</v>
      </c>
      <c r="B884" s="48">
        <v>36300</v>
      </c>
      <c r="C884" s="49" t="s">
        <v>142</v>
      </c>
      <c r="D884" s="9"/>
    </row>
    <row r="885" spans="1:6" customFormat="1" ht="14.85" customHeight="1">
      <c r="A885" s="47">
        <v>45747</v>
      </c>
      <c r="B885" s="48">
        <v>45883.199999999997</v>
      </c>
      <c r="C885" s="49" t="s">
        <v>140</v>
      </c>
      <c r="D885" s="9"/>
    </row>
    <row r="886" spans="1:6" customFormat="1" ht="14.85" customHeight="1">
      <c r="A886" s="47">
        <v>45747</v>
      </c>
      <c r="B886" s="48">
        <f>235238.52+48563+35151+44726.51</f>
        <v>363679.03</v>
      </c>
      <c r="C886" s="49" t="s">
        <v>206</v>
      </c>
      <c r="D886" s="9"/>
    </row>
    <row r="887" spans="1:6" s="6" customFormat="1" ht="14.85" customHeight="1">
      <c r="A887" s="51">
        <v>45747</v>
      </c>
      <c r="B887" s="52">
        <f>7642411.66+591977+384421+565619.51+1123.04</f>
        <v>9185552.209999999</v>
      </c>
      <c r="C887" s="53" t="s">
        <v>577</v>
      </c>
      <c r="D887" s="54"/>
    </row>
    <row r="888" spans="1:6" customFormat="1" ht="14.85" customHeight="1">
      <c r="A888" s="55"/>
      <c r="B888" s="56">
        <f>SUM(B575:B887)</f>
        <v>156460158.03999993</v>
      </c>
      <c r="C888" s="57" t="s">
        <v>578</v>
      </c>
      <c r="D888" s="9"/>
    </row>
    <row r="889" spans="1:6" customFormat="1" ht="14.85" customHeight="1">
      <c r="A889" s="58">
        <v>45748</v>
      </c>
      <c r="B889" s="59">
        <v>444048</v>
      </c>
      <c r="C889" s="60" t="s">
        <v>263</v>
      </c>
      <c r="D889" s="61"/>
      <c r="E889" s="67"/>
      <c r="F889" s="68"/>
    </row>
    <row r="890" spans="1:6" customFormat="1" ht="14.85" customHeight="1">
      <c r="A890" s="58">
        <v>45749</v>
      </c>
      <c r="B890" s="62">
        <v>240000</v>
      </c>
      <c r="C890" s="60" t="s">
        <v>579</v>
      </c>
      <c r="D890" s="61"/>
      <c r="E890" s="67"/>
      <c r="F890" s="68"/>
    </row>
    <row r="891" spans="1:6" customFormat="1" ht="14.85" customHeight="1">
      <c r="A891" s="58">
        <v>45749</v>
      </c>
      <c r="B891" s="62">
        <v>16573.5</v>
      </c>
      <c r="C891" s="60" t="s">
        <v>580</v>
      </c>
      <c r="D891" s="61"/>
      <c r="E891" s="67"/>
      <c r="F891" s="68"/>
    </row>
    <row r="892" spans="1:6" customFormat="1" ht="14.85" customHeight="1">
      <c r="A892" s="58">
        <v>45749</v>
      </c>
      <c r="B892" s="62">
        <v>462360</v>
      </c>
      <c r="C892" s="60" t="s">
        <v>581</v>
      </c>
      <c r="D892" s="61"/>
      <c r="E892" s="67"/>
      <c r="F892" s="68"/>
    </row>
    <row r="893" spans="1:6" s="7" customFormat="1" ht="14.85" customHeight="1">
      <c r="A893" s="63">
        <v>45749</v>
      </c>
      <c r="B893" s="64">
        <v>206000</v>
      </c>
      <c r="C893" s="65" t="s">
        <v>582</v>
      </c>
      <c r="D893" s="66"/>
      <c r="E893" s="69"/>
      <c r="F893" s="70"/>
    </row>
    <row r="894" spans="1:6" s="7" customFormat="1" ht="14.85" customHeight="1">
      <c r="A894" s="63">
        <v>45749</v>
      </c>
      <c r="B894" s="64">
        <v>192709.68</v>
      </c>
      <c r="C894" s="65" t="s">
        <v>582</v>
      </c>
      <c r="D894" s="66"/>
      <c r="E894" s="69"/>
      <c r="F894" s="70"/>
    </row>
    <row r="895" spans="1:6" customFormat="1" ht="14.85" customHeight="1">
      <c r="A895" s="58">
        <v>45749</v>
      </c>
      <c r="B895" s="62">
        <v>71280</v>
      </c>
      <c r="C895" s="60" t="s">
        <v>583</v>
      </c>
      <c r="D895" s="61"/>
      <c r="E895" s="67"/>
      <c r="F895" s="68"/>
    </row>
    <row r="896" spans="1:6" customFormat="1" ht="14.85" customHeight="1">
      <c r="A896" s="58">
        <v>45749</v>
      </c>
      <c r="B896" s="62">
        <v>167243.34</v>
      </c>
      <c r="C896" s="60" t="s">
        <v>584</v>
      </c>
      <c r="D896" s="61"/>
      <c r="E896" s="67"/>
      <c r="F896" s="68"/>
    </row>
    <row r="897" spans="1:6" customFormat="1" ht="14.85" customHeight="1">
      <c r="A897" s="58">
        <v>45749</v>
      </c>
      <c r="B897" s="62">
        <v>540000</v>
      </c>
      <c r="C897" s="60" t="s">
        <v>458</v>
      </c>
      <c r="D897" s="61"/>
      <c r="E897" s="67"/>
      <c r="F897" s="68"/>
    </row>
    <row r="898" spans="1:6" customFormat="1" ht="14.85" customHeight="1">
      <c r="A898" s="58">
        <v>45749</v>
      </c>
      <c r="B898" s="62">
        <v>50000</v>
      </c>
      <c r="C898" s="60" t="s">
        <v>585</v>
      </c>
      <c r="D898" s="61"/>
      <c r="E898" s="67"/>
      <c r="F898" s="68"/>
    </row>
    <row r="899" spans="1:6" customFormat="1" ht="14.85" customHeight="1">
      <c r="A899" s="58">
        <v>45749</v>
      </c>
      <c r="B899" s="62">
        <v>40713.599999999999</v>
      </c>
      <c r="C899" s="60" t="s">
        <v>586</v>
      </c>
      <c r="D899" s="61"/>
      <c r="E899" s="67"/>
      <c r="F899" s="68"/>
    </row>
    <row r="900" spans="1:6" customFormat="1" ht="14.85" customHeight="1">
      <c r="A900" s="58">
        <v>45749</v>
      </c>
      <c r="B900" s="62">
        <v>795308.53</v>
      </c>
      <c r="C900" s="60" t="s">
        <v>587</v>
      </c>
      <c r="D900" s="61"/>
      <c r="E900" s="67"/>
      <c r="F900" s="68"/>
    </row>
    <row r="901" spans="1:6" customFormat="1" ht="14.85" customHeight="1">
      <c r="A901" s="58">
        <v>45749</v>
      </c>
      <c r="B901" s="62">
        <v>6950000</v>
      </c>
      <c r="C901" s="60" t="s">
        <v>588</v>
      </c>
      <c r="D901" s="61"/>
      <c r="E901" s="67"/>
      <c r="F901" s="68"/>
    </row>
    <row r="902" spans="1:6" customFormat="1" ht="14.85" customHeight="1">
      <c r="A902" s="58">
        <v>45749</v>
      </c>
      <c r="B902" s="62">
        <v>751627.8</v>
      </c>
      <c r="C902" s="60" t="s">
        <v>589</v>
      </c>
      <c r="D902" s="61"/>
      <c r="E902" s="67"/>
      <c r="F902" s="68"/>
    </row>
    <row r="903" spans="1:6" customFormat="1" ht="14.85" customHeight="1">
      <c r="A903" s="58">
        <v>45749</v>
      </c>
      <c r="B903" s="62">
        <v>91766.399999999994</v>
      </c>
      <c r="C903" s="60" t="s">
        <v>590</v>
      </c>
      <c r="D903" s="61"/>
      <c r="E903" s="67"/>
      <c r="F903" s="68"/>
    </row>
    <row r="904" spans="1:6" customFormat="1" ht="14.85" customHeight="1">
      <c r="A904" s="58">
        <v>45749</v>
      </c>
      <c r="B904" s="62">
        <v>183532.79999999999</v>
      </c>
      <c r="C904" s="60" t="s">
        <v>591</v>
      </c>
      <c r="D904" s="61"/>
      <c r="E904" s="67"/>
      <c r="F904" s="68"/>
    </row>
    <row r="905" spans="1:6" customFormat="1" ht="14.85" customHeight="1">
      <c r="A905" s="58">
        <v>45749</v>
      </c>
      <c r="B905" s="62">
        <v>91766.399999999994</v>
      </c>
      <c r="C905" s="60" t="s">
        <v>137</v>
      </c>
      <c r="D905" s="61"/>
      <c r="E905" s="67"/>
      <c r="F905" s="68"/>
    </row>
    <row r="906" spans="1:6" customFormat="1" ht="14.85" customHeight="1">
      <c r="A906" s="58">
        <v>45751</v>
      </c>
      <c r="B906" s="62">
        <v>1962775</v>
      </c>
      <c r="C906" s="60" t="s">
        <v>592</v>
      </c>
      <c r="D906" s="61"/>
      <c r="E906" s="67"/>
      <c r="F906" s="68"/>
    </row>
    <row r="907" spans="1:6" s="8" customFormat="1" ht="14.85" customHeight="1">
      <c r="A907" s="71">
        <v>45751</v>
      </c>
      <c r="B907" s="72">
        <v>2750</v>
      </c>
      <c r="C907" s="73" t="s">
        <v>593</v>
      </c>
      <c r="D907" s="74"/>
      <c r="E907" s="76"/>
      <c r="F907" s="77"/>
    </row>
    <row r="908" spans="1:6" customFormat="1" ht="14.85" customHeight="1">
      <c r="A908" s="58">
        <v>45751</v>
      </c>
      <c r="B908" s="62">
        <v>71500</v>
      </c>
      <c r="C908" s="60" t="s">
        <v>594</v>
      </c>
      <c r="D908" s="61"/>
      <c r="E908" s="67"/>
      <c r="F908" s="68"/>
    </row>
    <row r="909" spans="1:6" customFormat="1" ht="14.85" customHeight="1">
      <c r="A909" s="58">
        <v>45751</v>
      </c>
      <c r="B909" s="62">
        <v>69014.55</v>
      </c>
      <c r="C909" s="60" t="s">
        <v>405</v>
      </c>
      <c r="D909" s="61"/>
      <c r="E909" s="67"/>
      <c r="F909" s="68"/>
    </row>
    <row r="910" spans="1:6" customFormat="1" ht="14.85" customHeight="1">
      <c r="A910" s="58">
        <v>45751</v>
      </c>
      <c r="B910" s="62">
        <v>35282340</v>
      </c>
      <c r="C910" s="60" t="s">
        <v>595</v>
      </c>
      <c r="D910" s="61"/>
      <c r="E910" s="67"/>
      <c r="F910" s="68"/>
    </row>
    <row r="911" spans="1:6" customFormat="1" ht="14.85" customHeight="1">
      <c r="A911" s="58">
        <v>45751</v>
      </c>
      <c r="B911" s="62">
        <v>16460</v>
      </c>
      <c r="C911" s="60" t="s">
        <v>596</v>
      </c>
      <c r="D911" s="61"/>
      <c r="E911" s="67"/>
      <c r="F911" s="68"/>
    </row>
    <row r="912" spans="1:6" customFormat="1" ht="14.85" customHeight="1">
      <c r="A912" s="58">
        <v>45751</v>
      </c>
      <c r="B912" s="62">
        <v>2475</v>
      </c>
      <c r="C912" s="60" t="s">
        <v>597</v>
      </c>
      <c r="D912" s="61"/>
      <c r="E912" s="67"/>
      <c r="F912" s="68"/>
    </row>
    <row r="913" spans="1:6" customFormat="1" ht="14.85" customHeight="1">
      <c r="A913" s="58">
        <v>45751</v>
      </c>
      <c r="B913" s="62">
        <v>5616</v>
      </c>
      <c r="C913" s="60" t="s">
        <v>598</v>
      </c>
      <c r="D913" s="61"/>
      <c r="E913" s="67"/>
      <c r="F913" s="68"/>
    </row>
    <row r="914" spans="1:6" customFormat="1" ht="14.85" customHeight="1">
      <c r="A914" s="58">
        <v>45751</v>
      </c>
      <c r="B914" s="62">
        <v>17200</v>
      </c>
      <c r="C914" s="60" t="s">
        <v>598</v>
      </c>
      <c r="D914" s="61"/>
      <c r="E914" s="67"/>
      <c r="F914" s="68"/>
    </row>
    <row r="915" spans="1:6" customFormat="1" ht="14.85" customHeight="1">
      <c r="A915" s="58">
        <v>45751</v>
      </c>
      <c r="B915" s="62">
        <v>495</v>
      </c>
      <c r="C915" s="60" t="s">
        <v>599</v>
      </c>
      <c r="D915" s="61"/>
      <c r="E915" s="67"/>
      <c r="F915" s="68"/>
    </row>
    <row r="916" spans="1:6" customFormat="1" ht="14.85" customHeight="1">
      <c r="A916" s="58">
        <v>45751</v>
      </c>
      <c r="B916" s="62">
        <v>82080</v>
      </c>
      <c r="C916" s="60" t="s">
        <v>600</v>
      </c>
      <c r="D916" s="61"/>
      <c r="E916" s="67"/>
      <c r="F916" s="68"/>
    </row>
    <row r="917" spans="1:6" customFormat="1" ht="14.85" customHeight="1">
      <c r="A917" s="58">
        <v>45751</v>
      </c>
      <c r="B917" s="62">
        <v>74420</v>
      </c>
      <c r="C917" s="60" t="s">
        <v>601</v>
      </c>
      <c r="D917" s="61"/>
      <c r="E917" s="67"/>
      <c r="F917" s="68"/>
    </row>
    <row r="918" spans="1:6" customFormat="1" ht="14.85" customHeight="1">
      <c r="A918" s="58">
        <v>45751</v>
      </c>
      <c r="B918" s="62">
        <v>53671.199999999997</v>
      </c>
      <c r="C918" s="60" t="s">
        <v>602</v>
      </c>
      <c r="D918" s="61"/>
      <c r="E918" s="67"/>
      <c r="F918" s="68"/>
    </row>
    <row r="919" spans="1:6" customFormat="1" ht="14.85" customHeight="1">
      <c r="A919" s="58">
        <v>45751</v>
      </c>
      <c r="B919" s="62">
        <v>1109712</v>
      </c>
      <c r="C919" s="60" t="s">
        <v>603</v>
      </c>
      <c r="D919" s="61"/>
      <c r="E919" s="67"/>
      <c r="F919" s="68"/>
    </row>
    <row r="920" spans="1:6" customFormat="1" ht="14.85" customHeight="1">
      <c r="A920" s="58">
        <v>45751</v>
      </c>
      <c r="B920" s="62">
        <v>120000</v>
      </c>
      <c r="C920" s="60" t="s">
        <v>604</v>
      </c>
      <c r="D920" s="61"/>
      <c r="E920" s="67"/>
      <c r="F920" s="68"/>
    </row>
    <row r="921" spans="1:6" customFormat="1" ht="14.85" customHeight="1">
      <c r="A921" s="58">
        <v>45751</v>
      </c>
      <c r="B921" s="62">
        <v>345488.04</v>
      </c>
      <c r="C921" s="60" t="s">
        <v>605</v>
      </c>
      <c r="D921" s="61"/>
      <c r="E921" s="67"/>
      <c r="F921" s="68"/>
    </row>
    <row r="922" spans="1:6" customFormat="1" ht="14.85" customHeight="1">
      <c r="A922" s="58">
        <v>45751</v>
      </c>
      <c r="B922" s="62">
        <v>645511.68000000005</v>
      </c>
      <c r="C922" s="60" t="s">
        <v>606</v>
      </c>
      <c r="D922" s="61"/>
      <c r="E922" s="67"/>
      <c r="F922" s="68"/>
    </row>
    <row r="923" spans="1:6" customFormat="1" ht="14.85" customHeight="1">
      <c r="A923" s="58">
        <v>45751</v>
      </c>
      <c r="B923" s="62">
        <v>403325</v>
      </c>
      <c r="C923" s="60" t="s">
        <v>607</v>
      </c>
      <c r="D923" s="61"/>
      <c r="E923" s="67"/>
      <c r="F923" s="68"/>
    </row>
    <row r="924" spans="1:6" customFormat="1" ht="14.85" customHeight="1">
      <c r="A924" s="58">
        <v>45751</v>
      </c>
      <c r="B924" s="62">
        <v>500650</v>
      </c>
      <c r="C924" s="60" t="s">
        <v>608</v>
      </c>
      <c r="D924" s="61"/>
      <c r="E924" s="67"/>
      <c r="F924" s="68"/>
    </row>
    <row r="925" spans="1:6" customFormat="1" ht="14.85" customHeight="1">
      <c r="A925" s="58">
        <v>45751</v>
      </c>
      <c r="B925" s="62">
        <v>464525</v>
      </c>
      <c r="C925" s="60" t="s">
        <v>609</v>
      </c>
      <c r="D925" s="61"/>
      <c r="E925" s="67"/>
      <c r="F925" s="68"/>
    </row>
    <row r="926" spans="1:6" customFormat="1" ht="14.85" customHeight="1">
      <c r="A926" s="58">
        <v>45751</v>
      </c>
      <c r="B926" s="62">
        <v>10722.2</v>
      </c>
      <c r="C926" s="75" t="s">
        <v>610</v>
      </c>
      <c r="D926" s="61"/>
      <c r="E926" s="67"/>
      <c r="F926" s="68"/>
    </row>
    <row r="927" spans="1:6" customFormat="1" ht="14.85" customHeight="1">
      <c r="A927" s="58">
        <v>45751</v>
      </c>
      <c r="B927" s="62">
        <v>91766.399999999994</v>
      </c>
      <c r="C927" s="60" t="s">
        <v>140</v>
      </c>
      <c r="D927" s="61"/>
      <c r="E927" s="67"/>
      <c r="F927" s="68"/>
    </row>
    <row r="928" spans="1:6" s="8" customFormat="1" ht="14.85" customHeight="1">
      <c r="A928" s="63">
        <v>45751</v>
      </c>
      <c r="B928" s="72">
        <v>17280</v>
      </c>
      <c r="C928" s="73" t="s">
        <v>611</v>
      </c>
      <c r="D928" s="74"/>
      <c r="E928" s="76"/>
      <c r="F928" s="77"/>
    </row>
    <row r="929" spans="1:6" customFormat="1" ht="14.85" customHeight="1">
      <c r="A929" s="58">
        <v>45754</v>
      </c>
      <c r="B929" s="62">
        <v>2621519.91</v>
      </c>
      <c r="C929" s="60" t="s">
        <v>612</v>
      </c>
      <c r="D929" s="61"/>
      <c r="E929" s="67"/>
      <c r="F929" s="68"/>
    </row>
    <row r="930" spans="1:6" customFormat="1" ht="14.85" customHeight="1">
      <c r="A930" s="58">
        <v>45754</v>
      </c>
      <c r="B930" s="62">
        <v>10830494.99</v>
      </c>
      <c r="C930" s="60" t="s">
        <v>613</v>
      </c>
      <c r="D930" s="61"/>
      <c r="E930" s="67"/>
      <c r="F930" s="68"/>
    </row>
    <row r="931" spans="1:6" customFormat="1" ht="14.85" customHeight="1">
      <c r="A931" s="58">
        <v>45754</v>
      </c>
      <c r="B931" s="62">
        <v>7474.5</v>
      </c>
      <c r="C931" s="60" t="s">
        <v>614</v>
      </c>
      <c r="D931" s="61"/>
      <c r="E931" s="67"/>
      <c r="F931" s="68"/>
    </row>
    <row r="932" spans="1:6" customFormat="1" ht="14.85" customHeight="1">
      <c r="A932" s="58">
        <v>45754</v>
      </c>
      <c r="B932" s="62">
        <v>115.88</v>
      </c>
      <c r="C932" s="60" t="s">
        <v>615</v>
      </c>
      <c r="D932" s="61"/>
      <c r="E932" s="67"/>
      <c r="F932" s="68"/>
    </row>
    <row r="933" spans="1:6" customFormat="1" ht="14.85" customHeight="1">
      <c r="A933" s="58">
        <v>45754</v>
      </c>
      <c r="B933" s="62">
        <v>48950</v>
      </c>
      <c r="C933" s="60" t="s">
        <v>616</v>
      </c>
      <c r="D933" s="61"/>
      <c r="E933" s="67"/>
      <c r="F933" s="68"/>
    </row>
    <row r="934" spans="1:6" customFormat="1" ht="14.85" customHeight="1">
      <c r="A934" s="58">
        <v>45754</v>
      </c>
      <c r="B934" s="62">
        <v>91171.33</v>
      </c>
      <c r="C934" s="60" t="s">
        <v>617</v>
      </c>
      <c r="D934" s="61"/>
      <c r="E934" s="67"/>
      <c r="F934" s="68"/>
    </row>
    <row r="935" spans="1:6" customFormat="1" ht="14.85" customHeight="1">
      <c r="A935" s="58">
        <v>45754</v>
      </c>
      <c r="B935" s="62">
        <v>213473.64</v>
      </c>
      <c r="C935" s="60" t="s">
        <v>618</v>
      </c>
      <c r="D935" s="61"/>
      <c r="E935" s="67"/>
      <c r="F935" s="68"/>
    </row>
    <row r="936" spans="1:6" customFormat="1" ht="14.85" customHeight="1">
      <c r="A936" s="58">
        <v>45754</v>
      </c>
      <c r="B936" s="62">
        <v>23004.85</v>
      </c>
      <c r="C936" s="60" t="s">
        <v>619</v>
      </c>
      <c r="D936" s="61"/>
      <c r="E936" s="67"/>
      <c r="F936" s="68"/>
    </row>
    <row r="937" spans="1:6" customFormat="1" ht="14.85" customHeight="1">
      <c r="A937" s="58">
        <v>45754</v>
      </c>
      <c r="B937" s="62">
        <v>42210</v>
      </c>
      <c r="C937" s="60" t="s">
        <v>620</v>
      </c>
      <c r="D937" s="61"/>
      <c r="E937" s="67"/>
      <c r="F937" s="68"/>
    </row>
    <row r="938" spans="1:6" customFormat="1" ht="14.85" customHeight="1">
      <c r="A938" s="58">
        <v>45754</v>
      </c>
      <c r="B938" s="62">
        <v>14070</v>
      </c>
      <c r="C938" s="60" t="s">
        <v>621</v>
      </c>
      <c r="D938" s="61"/>
      <c r="E938" s="67"/>
      <c r="F938" s="68"/>
    </row>
    <row r="939" spans="1:6" customFormat="1" ht="14.85" customHeight="1">
      <c r="A939" s="58">
        <v>45754</v>
      </c>
      <c r="B939" s="62">
        <v>18760</v>
      </c>
      <c r="C939" s="60" t="s">
        <v>622</v>
      </c>
      <c r="D939" s="61"/>
      <c r="E939" s="67"/>
      <c r="F939" s="68"/>
    </row>
    <row r="940" spans="1:6" customFormat="1" ht="14.85" customHeight="1">
      <c r="A940" s="58">
        <v>45754</v>
      </c>
      <c r="B940" s="62">
        <v>12201</v>
      </c>
      <c r="C940" s="60" t="s">
        <v>623</v>
      </c>
      <c r="D940" s="61"/>
      <c r="E940" s="67"/>
      <c r="F940" s="68"/>
    </row>
    <row r="941" spans="1:6" customFormat="1" ht="14.85" customHeight="1">
      <c r="A941" s="58">
        <v>45754</v>
      </c>
      <c r="B941" s="62">
        <v>1291240</v>
      </c>
      <c r="C941" s="60" t="s">
        <v>624</v>
      </c>
      <c r="D941" s="61"/>
      <c r="E941" s="67"/>
      <c r="F941" s="68"/>
    </row>
    <row r="942" spans="1:6" customFormat="1" ht="14.85" customHeight="1">
      <c r="A942" s="58">
        <v>45754</v>
      </c>
      <c r="B942" s="62">
        <v>6590</v>
      </c>
      <c r="C942" s="60" t="s">
        <v>625</v>
      </c>
      <c r="D942" s="61"/>
      <c r="E942" s="67"/>
      <c r="F942" s="68"/>
    </row>
    <row r="943" spans="1:6" customFormat="1" ht="14.85" customHeight="1">
      <c r="A943" s="58">
        <v>45754</v>
      </c>
      <c r="B943" s="62">
        <v>28980</v>
      </c>
      <c r="C943" s="60" t="s">
        <v>626</v>
      </c>
      <c r="D943" s="61"/>
      <c r="E943" s="67"/>
      <c r="F943" s="68"/>
    </row>
    <row r="944" spans="1:6" customFormat="1" ht="14.85" customHeight="1">
      <c r="A944" s="58">
        <v>45754</v>
      </c>
      <c r="B944" s="62">
        <v>74835</v>
      </c>
      <c r="C944" s="60" t="s">
        <v>627</v>
      </c>
      <c r="D944" s="61"/>
      <c r="E944" s="67"/>
      <c r="F944" s="68"/>
    </row>
    <row r="945" spans="1:6" customFormat="1" ht="14.85" customHeight="1">
      <c r="A945" s="58">
        <v>45754</v>
      </c>
      <c r="B945" s="62">
        <v>111975</v>
      </c>
      <c r="C945" s="60" t="s">
        <v>628</v>
      </c>
      <c r="D945" s="61"/>
      <c r="E945" s="67"/>
      <c r="F945" s="68"/>
    </row>
    <row r="946" spans="1:6" customFormat="1" ht="14.85" customHeight="1">
      <c r="A946" s="58">
        <v>45754</v>
      </c>
      <c r="B946" s="62">
        <v>111982</v>
      </c>
      <c r="C946" s="60" t="s">
        <v>629</v>
      </c>
      <c r="D946" s="61"/>
      <c r="E946" s="67"/>
      <c r="F946" s="68"/>
    </row>
    <row r="947" spans="1:6" customFormat="1" ht="14.85" customHeight="1">
      <c r="A947" s="58">
        <v>45754</v>
      </c>
      <c r="B947" s="62">
        <v>66913</v>
      </c>
      <c r="C947" s="60" t="s">
        <v>630</v>
      </c>
      <c r="D947" s="61"/>
      <c r="E947" s="67"/>
      <c r="F947" s="68"/>
    </row>
    <row r="948" spans="1:6" customFormat="1" ht="14.85" customHeight="1">
      <c r="A948" s="58">
        <v>45754</v>
      </c>
      <c r="B948" s="62">
        <v>450370.8</v>
      </c>
      <c r="C948" s="60" t="s">
        <v>631</v>
      </c>
      <c r="D948" s="61"/>
      <c r="E948" s="67"/>
      <c r="F948" s="68"/>
    </row>
    <row r="949" spans="1:6" customFormat="1" ht="14.85" customHeight="1">
      <c r="A949" s="58">
        <v>45754</v>
      </c>
      <c r="B949" s="62">
        <v>71197.5</v>
      </c>
      <c r="C949" s="60" t="s">
        <v>583</v>
      </c>
      <c r="D949" s="61"/>
      <c r="E949" s="67"/>
      <c r="F949" s="68"/>
    </row>
    <row r="950" spans="1:6" customFormat="1" ht="14.85" customHeight="1">
      <c r="A950" s="58">
        <v>45754</v>
      </c>
      <c r="B950" s="62">
        <v>810874.9</v>
      </c>
      <c r="C950" s="60" t="s">
        <v>632</v>
      </c>
      <c r="D950" s="61"/>
      <c r="E950" s="67"/>
      <c r="F950" s="68"/>
    </row>
    <row r="951" spans="1:6" customFormat="1" ht="14.85" customHeight="1">
      <c r="A951" s="58">
        <v>45754</v>
      </c>
      <c r="B951" s="62">
        <v>1349997</v>
      </c>
      <c r="C951" s="60" t="s">
        <v>633</v>
      </c>
      <c r="D951" s="61"/>
      <c r="E951" s="67"/>
      <c r="F951" s="68"/>
    </row>
    <row r="952" spans="1:6" customFormat="1" ht="14.85" customHeight="1">
      <c r="A952" s="58">
        <v>45754</v>
      </c>
      <c r="B952" s="62">
        <v>306000</v>
      </c>
      <c r="C952" s="60" t="s">
        <v>634</v>
      </c>
      <c r="D952" s="61"/>
      <c r="E952" s="67"/>
      <c r="F952" s="68"/>
    </row>
    <row r="953" spans="1:6" customFormat="1" ht="14.85" customHeight="1">
      <c r="A953" s="58">
        <v>45754</v>
      </c>
      <c r="B953" s="62">
        <v>204000</v>
      </c>
      <c r="C953" s="60" t="s">
        <v>635</v>
      </c>
      <c r="D953" s="61"/>
      <c r="E953" s="67"/>
      <c r="F953" s="68"/>
    </row>
    <row r="954" spans="1:6" customFormat="1" ht="14.85" customHeight="1">
      <c r="A954" s="58">
        <v>45754</v>
      </c>
      <c r="B954" s="62">
        <v>59000</v>
      </c>
      <c r="C954" s="60" t="s">
        <v>554</v>
      </c>
      <c r="D954" s="61"/>
      <c r="E954" s="67"/>
      <c r="F954" s="68"/>
    </row>
    <row r="955" spans="1:6" customFormat="1" ht="14.85" customHeight="1">
      <c r="A955" s="58">
        <v>45754</v>
      </c>
      <c r="B955" s="62">
        <v>85800</v>
      </c>
      <c r="C955" s="60" t="s">
        <v>636</v>
      </c>
      <c r="D955" s="61"/>
      <c r="E955" s="67"/>
      <c r="F955" s="68"/>
    </row>
    <row r="956" spans="1:6" customFormat="1" ht="14.85" customHeight="1">
      <c r="A956" s="58">
        <v>45754</v>
      </c>
      <c r="B956" s="62">
        <v>345488.04</v>
      </c>
      <c r="C956" s="60" t="s">
        <v>605</v>
      </c>
      <c r="D956" s="61"/>
      <c r="E956" s="67"/>
      <c r="F956" s="68"/>
    </row>
    <row r="957" spans="1:6" customFormat="1" ht="14.85" customHeight="1">
      <c r="A957" s="58">
        <v>45754</v>
      </c>
      <c r="B957" s="62">
        <v>94876.74</v>
      </c>
      <c r="C957" s="60" t="s">
        <v>637</v>
      </c>
      <c r="D957" s="61"/>
      <c r="E957" s="67"/>
      <c r="F957" s="68"/>
    </row>
    <row r="958" spans="1:6" customFormat="1" ht="14.85" customHeight="1">
      <c r="A958" s="58">
        <v>45754</v>
      </c>
      <c r="B958" s="62">
        <v>40713.599999999999</v>
      </c>
      <c r="C958" s="60" t="s">
        <v>638</v>
      </c>
      <c r="D958" s="61"/>
      <c r="E958" s="67"/>
      <c r="F958" s="68"/>
    </row>
    <row r="959" spans="1:6" customFormat="1" ht="14.85" customHeight="1">
      <c r="A959" s="58">
        <v>45754</v>
      </c>
      <c r="B959" s="62">
        <v>91766.399999999994</v>
      </c>
      <c r="C959" s="60" t="s">
        <v>590</v>
      </c>
      <c r="D959" s="61"/>
      <c r="E959" s="67"/>
      <c r="F959" s="68"/>
    </row>
    <row r="960" spans="1:6" customFormat="1" ht="14.85" customHeight="1">
      <c r="A960" s="58">
        <v>45756</v>
      </c>
      <c r="B960" s="62">
        <v>26850</v>
      </c>
      <c r="C960" s="60" t="s">
        <v>639</v>
      </c>
      <c r="D960" s="61"/>
      <c r="E960" s="67"/>
      <c r="F960" s="68"/>
    </row>
    <row r="961" spans="1:6" customFormat="1" ht="14.85" customHeight="1">
      <c r="A961" s="58">
        <v>45756</v>
      </c>
      <c r="B961" s="62">
        <v>267000</v>
      </c>
      <c r="C961" s="60" t="s">
        <v>640</v>
      </c>
      <c r="D961" s="61"/>
      <c r="E961" s="67"/>
      <c r="F961" s="68"/>
    </row>
    <row r="962" spans="1:6" customFormat="1" ht="14.85" customHeight="1">
      <c r="A962" s="58">
        <v>45756</v>
      </c>
      <c r="B962" s="62">
        <v>5100</v>
      </c>
      <c r="C962" s="60" t="s">
        <v>641</v>
      </c>
      <c r="D962" s="61"/>
      <c r="E962" s="67"/>
      <c r="F962" s="68"/>
    </row>
    <row r="963" spans="1:6" s="8" customFormat="1" ht="14.85" customHeight="1">
      <c r="A963" s="71">
        <v>45756</v>
      </c>
      <c r="B963" s="72">
        <v>35400</v>
      </c>
      <c r="C963" s="73" t="s">
        <v>642</v>
      </c>
      <c r="D963" s="74"/>
      <c r="E963" s="76"/>
      <c r="F963" s="77"/>
    </row>
    <row r="964" spans="1:6" customFormat="1" ht="14.85" customHeight="1">
      <c r="A964" s="58">
        <v>45756</v>
      </c>
      <c r="B964" s="62">
        <v>5400</v>
      </c>
      <c r="C964" s="60" t="s">
        <v>643</v>
      </c>
      <c r="D964" s="61"/>
      <c r="E964" s="67"/>
      <c r="F964" s="68"/>
    </row>
    <row r="965" spans="1:6" customFormat="1" ht="14.85" customHeight="1">
      <c r="A965" s="58">
        <v>45756</v>
      </c>
      <c r="B965" s="62">
        <v>31000</v>
      </c>
      <c r="C965" s="60" t="s">
        <v>644</v>
      </c>
      <c r="D965" s="61"/>
      <c r="E965" s="67"/>
      <c r="F965" s="68"/>
    </row>
    <row r="966" spans="1:6" customFormat="1" ht="14.85" customHeight="1">
      <c r="A966" s="58">
        <v>45756</v>
      </c>
      <c r="B966" s="62">
        <v>20276.16</v>
      </c>
      <c r="C966" s="60" t="s">
        <v>645</v>
      </c>
      <c r="D966" s="61"/>
      <c r="E966" s="67"/>
      <c r="F966" s="68"/>
    </row>
    <row r="967" spans="1:6" customFormat="1" ht="14.85" customHeight="1">
      <c r="A967" s="58">
        <v>45756</v>
      </c>
      <c r="B967" s="62">
        <v>155700</v>
      </c>
      <c r="C967" s="60" t="s">
        <v>646</v>
      </c>
      <c r="D967" s="61"/>
      <c r="E967" s="67"/>
      <c r="F967" s="68"/>
    </row>
    <row r="968" spans="1:6" customFormat="1" ht="14.85" customHeight="1">
      <c r="A968" s="58">
        <v>45756</v>
      </c>
      <c r="B968" s="62">
        <v>22020.240000000002</v>
      </c>
      <c r="C968" s="60" t="s">
        <v>485</v>
      </c>
      <c r="D968" s="61"/>
      <c r="E968" s="67"/>
      <c r="F968" s="68"/>
    </row>
    <row r="969" spans="1:6" customFormat="1" ht="14.85" customHeight="1">
      <c r="A969" s="58">
        <v>45756</v>
      </c>
      <c r="B969" s="62">
        <v>85992.3</v>
      </c>
      <c r="C969" s="60" t="s">
        <v>647</v>
      </c>
      <c r="D969" s="61"/>
      <c r="E969" s="67"/>
      <c r="F969" s="68"/>
    </row>
    <row r="970" spans="1:6" customFormat="1" ht="14.85" customHeight="1">
      <c r="A970" s="58">
        <v>45756</v>
      </c>
      <c r="B970" s="62">
        <v>17397</v>
      </c>
      <c r="C970" s="60" t="s">
        <v>648</v>
      </c>
      <c r="D970" s="61"/>
      <c r="E970" s="67"/>
      <c r="F970" s="68"/>
    </row>
    <row r="971" spans="1:6" customFormat="1" ht="14.85" customHeight="1">
      <c r="A971" s="58">
        <v>45756</v>
      </c>
      <c r="B971" s="62">
        <v>741378.33</v>
      </c>
      <c r="C971" s="60" t="s">
        <v>471</v>
      </c>
      <c r="D971" s="61"/>
      <c r="E971" s="67"/>
      <c r="F971" s="68"/>
    </row>
    <row r="972" spans="1:6" customFormat="1" ht="14.85" customHeight="1">
      <c r="A972" s="58">
        <v>45756</v>
      </c>
      <c r="B972" s="62">
        <v>71197.5</v>
      </c>
      <c r="C972" s="60" t="s">
        <v>175</v>
      </c>
      <c r="D972" s="61"/>
      <c r="E972" s="67"/>
      <c r="F972" s="68"/>
    </row>
    <row r="973" spans="1:6" customFormat="1" ht="14.85" customHeight="1">
      <c r="A973" s="58">
        <v>45756</v>
      </c>
      <c r="B973" s="62">
        <v>111495.56</v>
      </c>
      <c r="C973" s="60" t="s">
        <v>486</v>
      </c>
      <c r="D973" s="61"/>
      <c r="E973" s="67"/>
      <c r="F973" s="68"/>
    </row>
    <row r="974" spans="1:6" customFormat="1" ht="14.85" customHeight="1">
      <c r="A974" s="58">
        <v>45756</v>
      </c>
      <c r="B974" s="62">
        <v>408000</v>
      </c>
      <c r="C974" s="60" t="s">
        <v>635</v>
      </c>
      <c r="D974" s="61"/>
      <c r="E974" s="67"/>
      <c r="F974" s="68"/>
    </row>
    <row r="975" spans="1:6" customFormat="1" ht="14.85" customHeight="1">
      <c r="A975" s="58">
        <v>45756</v>
      </c>
      <c r="B975" s="62">
        <v>4680.72</v>
      </c>
      <c r="C975" s="60" t="s">
        <v>649</v>
      </c>
      <c r="D975" s="61"/>
      <c r="E975" s="67"/>
      <c r="F975" s="68"/>
    </row>
    <row r="976" spans="1:6" customFormat="1" ht="14.85" customHeight="1">
      <c r="A976" s="58">
        <v>45756</v>
      </c>
      <c r="B976" s="62">
        <v>290400</v>
      </c>
      <c r="C976" s="60" t="s">
        <v>650</v>
      </c>
      <c r="D976" s="61"/>
      <c r="E976" s="67"/>
      <c r="F976" s="68"/>
    </row>
    <row r="977" spans="1:6" customFormat="1" ht="14.85" customHeight="1">
      <c r="A977" s="58">
        <v>45756</v>
      </c>
      <c r="B977" s="62">
        <v>153781.07</v>
      </c>
      <c r="C977" s="60" t="s">
        <v>177</v>
      </c>
      <c r="D977" s="61"/>
      <c r="E977" s="67"/>
      <c r="F977" s="68"/>
    </row>
    <row r="978" spans="1:6" customFormat="1" ht="14.85" customHeight="1">
      <c r="A978" s="58">
        <v>45756</v>
      </c>
      <c r="B978" s="62">
        <v>4600</v>
      </c>
      <c r="C978" s="60" t="s">
        <v>651</v>
      </c>
      <c r="D978" s="61"/>
      <c r="E978" s="67"/>
      <c r="F978" s="68"/>
    </row>
    <row r="979" spans="1:6" customFormat="1" ht="14.85" customHeight="1">
      <c r="A979" s="58">
        <v>45756</v>
      </c>
      <c r="B979" s="62">
        <v>100000</v>
      </c>
      <c r="C979" s="60" t="s">
        <v>652</v>
      </c>
      <c r="D979" s="61"/>
      <c r="E979" s="67"/>
      <c r="F979" s="68"/>
    </row>
    <row r="980" spans="1:6" customFormat="1" ht="14.85" customHeight="1">
      <c r="A980" s="58">
        <v>45756</v>
      </c>
      <c r="B980" s="62">
        <v>100000</v>
      </c>
      <c r="C980" s="60" t="s">
        <v>652</v>
      </c>
      <c r="D980" s="61"/>
      <c r="E980" s="67"/>
      <c r="F980" s="68"/>
    </row>
    <row r="981" spans="1:6" customFormat="1" ht="14.85" customHeight="1">
      <c r="A981" s="58">
        <v>45756</v>
      </c>
      <c r="B981" s="62">
        <v>20000</v>
      </c>
      <c r="C981" s="60" t="s">
        <v>653</v>
      </c>
      <c r="D981" s="61"/>
      <c r="E981" s="67"/>
      <c r="F981" s="68"/>
    </row>
    <row r="982" spans="1:6" customFormat="1" ht="14.85" customHeight="1">
      <c r="A982" s="58">
        <v>45756</v>
      </c>
      <c r="B982" s="62">
        <v>20000</v>
      </c>
      <c r="C982" s="60" t="s">
        <v>654</v>
      </c>
      <c r="D982" s="61"/>
      <c r="E982" s="67"/>
      <c r="F982" s="68"/>
    </row>
    <row r="983" spans="1:6" customFormat="1" ht="14.85" customHeight="1">
      <c r="A983" s="58">
        <v>45756</v>
      </c>
      <c r="B983" s="62">
        <v>20000</v>
      </c>
      <c r="C983" s="60" t="s">
        <v>655</v>
      </c>
      <c r="D983" s="61"/>
      <c r="E983" s="67"/>
      <c r="F983" s="68"/>
    </row>
    <row r="984" spans="1:6" customFormat="1" ht="14.85" customHeight="1">
      <c r="A984" s="58">
        <v>45758</v>
      </c>
      <c r="B984" s="62">
        <v>102237</v>
      </c>
      <c r="C984" s="60" t="s">
        <v>656</v>
      </c>
      <c r="D984" s="61"/>
      <c r="E984" s="67"/>
      <c r="F984" s="68"/>
    </row>
    <row r="985" spans="1:6" customFormat="1" ht="14.85" customHeight="1">
      <c r="A985" s="58">
        <v>45758</v>
      </c>
      <c r="B985" s="62">
        <v>16880</v>
      </c>
      <c r="C985" s="60" t="s">
        <v>657</v>
      </c>
      <c r="D985" s="61"/>
      <c r="E985" s="67"/>
      <c r="F985" s="68"/>
    </row>
    <row r="986" spans="1:6" customFormat="1" ht="14.85" customHeight="1">
      <c r="A986" s="58">
        <v>45758</v>
      </c>
      <c r="B986" s="62">
        <v>230000</v>
      </c>
      <c r="C986" s="60" t="s">
        <v>658</v>
      </c>
      <c r="D986" s="61"/>
      <c r="E986" s="67"/>
      <c r="F986" s="68"/>
    </row>
    <row r="987" spans="1:6" customFormat="1" ht="14.85" customHeight="1">
      <c r="A987" s="58">
        <v>45758</v>
      </c>
      <c r="B987" s="62">
        <v>607495</v>
      </c>
      <c r="C987" s="60" t="s">
        <v>659</v>
      </c>
      <c r="D987" s="61"/>
      <c r="E987" s="67"/>
      <c r="F987" s="68"/>
    </row>
    <row r="988" spans="1:6" customFormat="1" ht="14.85" customHeight="1">
      <c r="A988" s="58">
        <v>45758</v>
      </c>
      <c r="B988" s="62">
        <v>25950</v>
      </c>
      <c r="C988" s="60" t="s">
        <v>660</v>
      </c>
      <c r="D988" s="61"/>
      <c r="E988" s="67"/>
      <c r="F988" s="68"/>
    </row>
    <row r="989" spans="1:6" customFormat="1" ht="14.85" customHeight="1">
      <c r="A989" s="58">
        <v>45758</v>
      </c>
      <c r="B989" s="62">
        <v>16132000</v>
      </c>
      <c r="C989" s="60" t="s">
        <v>661</v>
      </c>
      <c r="D989" s="61"/>
      <c r="E989" s="67"/>
      <c r="F989" s="68"/>
    </row>
    <row r="990" spans="1:6" customFormat="1" ht="14.85" customHeight="1">
      <c r="A990" s="58">
        <v>45761</v>
      </c>
      <c r="B990" s="62">
        <v>91766.399999999994</v>
      </c>
      <c r="C990" s="60" t="s">
        <v>591</v>
      </c>
      <c r="D990" s="61"/>
      <c r="E990" s="67"/>
      <c r="F990" s="68"/>
    </row>
    <row r="991" spans="1:6" customFormat="1" ht="14.85" customHeight="1">
      <c r="A991" s="58">
        <v>45761</v>
      </c>
      <c r="B991" s="62">
        <v>183532.79999999999</v>
      </c>
      <c r="C991" s="60" t="s">
        <v>590</v>
      </c>
      <c r="D991" s="61"/>
      <c r="E991" s="67"/>
      <c r="F991" s="68"/>
    </row>
    <row r="992" spans="1:6" customFormat="1" ht="14.85" customHeight="1">
      <c r="A992" s="58">
        <v>45761</v>
      </c>
      <c r="B992" s="62">
        <v>234000</v>
      </c>
      <c r="C992" s="60" t="s">
        <v>662</v>
      </c>
      <c r="D992" s="61"/>
      <c r="E992" s="67"/>
      <c r="F992" s="68"/>
    </row>
    <row r="993" spans="1:6" customFormat="1" ht="14.85" customHeight="1">
      <c r="A993" s="58">
        <v>45761</v>
      </c>
      <c r="B993" s="62">
        <v>62500</v>
      </c>
      <c r="C993" s="60" t="s">
        <v>663</v>
      </c>
      <c r="D993" s="61"/>
      <c r="E993" s="67"/>
      <c r="F993" s="68"/>
    </row>
    <row r="994" spans="1:6" customFormat="1" ht="14.85" customHeight="1">
      <c r="A994" s="58">
        <v>45761</v>
      </c>
      <c r="B994" s="62">
        <v>96844.42</v>
      </c>
      <c r="C994" s="60" t="s">
        <v>664</v>
      </c>
      <c r="D994" s="61"/>
      <c r="E994" s="67"/>
      <c r="F994" s="68"/>
    </row>
    <row r="995" spans="1:6" customFormat="1" ht="14.85" customHeight="1">
      <c r="A995" s="58">
        <v>45761</v>
      </c>
      <c r="B995" s="62">
        <v>284631.52</v>
      </c>
      <c r="C995" s="60" t="s">
        <v>665</v>
      </c>
      <c r="D995" s="61"/>
      <c r="E995" s="67"/>
      <c r="F995" s="68"/>
    </row>
    <row r="996" spans="1:6" customFormat="1" ht="14.85" customHeight="1">
      <c r="A996" s="58">
        <v>45761</v>
      </c>
      <c r="B996" s="62">
        <v>92019.4</v>
      </c>
      <c r="C996" s="60" t="s">
        <v>405</v>
      </c>
      <c r="D996" s="61"/>
      <c r="E996" s="67"/>
      <c r="F996" s="68"/>
    </row>
    <row r="997" spans="1:6" customFormat="1" ht="14.85" customHeight="1">
      <c r="A997" s="58">
        <v>45761</v>
      </c>
      <c r="B997" s="62">
        <v>69014.55</v>
      </c>
      <c r="C997" s="60" t="s">
        <v>128</v>
      </c>
      <c r="D997" s="61"/>
      <c r="E997" s="67"/>
      <c r="F997" s="68"/>
    </row>
    <row r="998" spans="1:6" customFormat="1" ht="14.85" customHeight="1">
      <c r="A998" s="58">
        <v>45761</v>
      </c>
      <c r="B998" s="62">
        <v>69014.55</v>
      </c>
      <c r="C998" s="60" t="s">
        <v>619</v>
      </c>
      <c r="D998" s="61"/>
      <c r="E998" s="67"/>
      <c r="F998" s="68"/>
    </row>
    <row r="999" spans="1:6" customFormat="1" ht="14.85" customHeight="1">
      <c r="A999" s="58">
        <v>45761</v>
      </c>
      <c r="B999" s="62">
        <v>2280</v>
      </c>
      <c r="C999" s="60" t="s">
        <v>666</v>
      </c>
      <c r="D999" s="61"/>
      <c r="E999" s="67"/>
      <c r="F999" s="68"/>
    </row>
    <row r="1000" spans="1:6" customFormat="1" ht="14.85" customHeight="1">
      <c r="A1000" s="58">
        <v>45761</v>
      </c>
      <c r="B1000" s="62">
        <v>78450</v>
      </c>
      <c r="C1000" s="60" t="s">
        <v>667</v>
      </c>
      <c r="D1000" s="61"/>
      <c r="E1000" s="67"/>
      <c r="F1000" s="68"/>
    </row>
    <row r="1001" spans="1:6" customFormat="1" ht="14.85" customHeight="1">
      <c r="A1001" s="58">
        <v>45761</v>
      </c>
      <c r="B1001" s="62">
        <v>3600</v>
      </c>
      <c r="C1001" s="60" t="s">
        <v>668</v>
      </c>
      <c r="D1001" s="61"/>
      <c r="E1001" s="67"/>
      <c r="F1001" s="68"/>
    </row>
    <row r="1002" spans="1:6" customFormat="1" ht="14.85" customHeight="1">
      <c r="A1002" s="58">
        <v>45761</v>
      </c>
      <c r="B1002" s="62">
        <v>88170.5</v>
      </c>
      <c r="C1002" s="60" t="s">
        <v>669</v>
      </c>
      <c r="D1002" s="61"/>
      <c r="E1002" s="67"/>
      <c r="F1002" s="68"/>
    </row>
    <row r="1003" spans="1:6" customFormat="1" ht="14.85" customHeight="1">
      <c r="A1003" s="58">
        <v>45761</v>
      </c>
      <c r="B1003" s="62">
        <v>70350</v>
      </c>
      <c r="C1003" s="60" t="s">
        <v>670</v>
      </c>
      <c r="D1003" s="61"/>
      <c r="E1003" s="67"/>
      <c r="F1003" s="68"/>
    </row>
    <row r="1004" spans="1:6" customFormat="1" ht="14.85" customHeight="1">
      <c r="A1004" s="58">
        <v>45761</v>
      </c>
      <c r="B1004" s="62">
        <v>71038</v>
      </c>
      <c r="C1004" s="60" t="s">
        <v>552</v>
      </c>
      <c r="D1004" s="61"/>
      <c r="E1004" s="67"/>
      <c r="F1004" s="68"/>
    </row>
    <row r="1005" spans="1:6" customFormat="1" ht="14.85" customHeight="1">
      <c r="A1005" s="58">
        <v>45761</v>
      </c>
      <c r="B1005" s="62">
        <v>363000</v>
      </c>
      <c r="C1005" s="60" t="s">
        <v>167</v>
      </c>
      <c r="D1005" s="61"/>
      <c r="E1005" s="67"/>
      <c r="F1005" s="68"/>
    </row>
    <row r="1006" spans="1:6" customFormat="1" ht="14.85" customHeight="1">
      <c r="A1006" s="58">
        <v>45761</v>
      </c>
      <c r="B1006" s="62">
        <v>306000</v>
      </c>
      <c r="C1006" s="60" t="s">
        <v>634</v>
      </c>
      <c r="D1006" s="61"/>
      <c r="E1006" s="67"/>
      <c r="F1006" s="68"/>
    </row>
    <row r="1007" spans="1:6" customFormat="1" ht="14.85" customHeight="1">
      <c r="A1007" s="58">
        <v>45761</v>
      </c>
      <c r="B1007" s="62">
        <v>306000</v>
      </c>
      <c r="C1007" s="60" t="s">
        <v>634</v>
      </c>
      <c r="D1007" s="61"/>
      <c r="E1007" s="67"/>
      <c r="F1007" s="68"/>
    </row>
    <row r="1008" spans="1:6" customFormat="1" ht="14.85" customHeight="1">
      <c r="A1008" s="58">
        <v>45761</v>
      </c>
      <c r="B1008" s="62">
        <v>306000</v>
      </c>
      <c r="C1008" s="60" t="s">
        <v>635</v>
      </c>
      <c r="D1008" s="61"/>
      <c r="E1008" s="67"/>
      <c r="F1008" s="68"/>
    </row>
    <row r="1009" spans="1:10" customFormat="1" ht="14.85" customHeight="1">
      <c r="A1009" s="58">
        <v>45761</v>
      </c>
      <c r="B1009" s="62">
        <v>70350</v>
      </c>
      <c r="C1009" s="60" t="s">
        <v>671</v>
      </c>
      <c r="D1009" s="61"/>
      <c r="E1009" s="67"/>
      <c r="F1009" s="68"/>
    </row>
    <row r="1010" spans="1:10" customFormat="1" ht="14.85" customHeight="1">
      <c r="A1010" s="58">
        <v>45761</v>
      </c>
      <c r="B1010" s="62">
        <v>35649.599999999999</v>
      </c>
      <c r="C1010" s="60" t="s">
        <v>672</v>
      </c>
      <c r="D1010" s="61"/>
      <c r="E1010" s="67"/>
      <c r="F1010" s="68"/>
    </row>
    <row r="1011" spans="1:10" customFormat="1" ht="14.85" customHeight="1">
      <c r="A1011" s="58">
        <v>45761</v>
      </c>
      <c r="B1011" s="62">
        <v>36876</v>
      </c>
      <c r="C1011" s="60" t="s">
        <v>673</v>
      </c>
      <c r="D1011" s="61"/>
      <c r="E1011" s="67"/>
      <c r="F1011" s="68"/>
    </row>
    <row r="1012" spans="1:10" customFormat="1" ht="14.85" customHeight="1">
      <c r="A1012" s="58">
        <v>45761</v>
      </c>
      <c r="B1012" s="62">
        <v>21960</v>
      </c>
      <c r="C1012" s="60" t="s">
        <v>674</v>
      </c>
      <c r="D1012" s="61"/>
      <c r="E1012" s="67"/>
      <c r="F1012" s="68"/>
    </row>
    <row r="1013" spans="1:10" customFormat="1" ht="14.85" customHeight="1">
      <c r="A1013" s="58">
        <v>45761</v>
      </c>
      <c r="B1013" s="62">
        <v>5139.42</v>
      </c>
      <c r="C1013" s="60" t="s">
        <v>675</v>
      </c>
      <c r="D1013" s="61"/>
      <c r="E1013" s="67"/>
      <c r="F1013" s="68"/>
    </row>
    <row r="1014" spans="1:10" customFormat="1" ht="14.85" customHeight="1">
      <c r="A1014" s="58">
        <v>45761</v>
      </c>
      <c r="B1014" s="62">
        <v>28410</v>
      </c>
      <c r="C1014" s="38" t="s">
        <v>676</v>
      </c>
      <c r="D1014" s="61"/>
      <c r="E1014" s="67"/>
      <c r="F1014" s="68"/>
    </row>
    <row r="1015" spans="1:10" customFormat="1" ht="14.85" customHeight="1">
      <c r="A1015" s="58">
        <v>45761</v>
      </c>
      <c r="B1015" s="62">
        <v>48200</v>
      </c>
      <c r="C1015" s="38" t="s">
        <v>676</v>
      </c>
      <c r="D1015" s="61"/>
      <c r="E1015" s="67"/>
      <c r="F1015" s="68"/>
    </row>
    <row r="1016" spans="1:10" customFormat="1" ht="14.85" customHeight="1">
      <c r="A1016" s="58">
        <v>45761</v>
      </c>
      <c r="B1016" s="62">
        <v>82860</v>
      </c>
      <c r="C1016" s="38" t="s">
        <v>676</v>
      </c>
      <c r="D1016" s="61"/>
      <c r="E1016" s="67"/>
      <c r="F1016" s="68"/>
    </row>
    <row r="1017" spans="1:10" customFormat="1" ht="14.85" customHeight="1">
      <c r="A1017" s="58">
        <v>45761</v>
      </c>
      <c r="B1017" s="62">
        <v>49550</v>
      </c>
      <c r="C1017" s="38" t="s">
        <v>676</v>
      </c>
      <c r="D1017" s="61"/>
      <c r="E1017" s="67"/>
      <c r="F1017" s="68"/>
    </row>
    <row r="1018" spans="1:10" customFormat="1" ht="14.85" customHeight="1">
      <c r="A1018" s="58">
        <v>45763</v>
      </c>
      <c r="B1018" s="62">
        <v>17400</v>
      </c>
      <c r="C1018" s="38" t="s">
        <v>344</v>
      </c>
      <c r="D1018" s="61"/>
      <c r="E1018" s="67"/>
      <c r="F1018" s="68"/>
    </row>
    <row r="1019" spans="1:10" customFormat="1" ht="14.85" customHeight="1">
      <c r="A1019" s="78">
        <v>45763</v>
      </c>
      <c r="B1019" s="79">
        <v>49918.32</v>
      </c>
      <c r="C1019" s="80" t="s">
        <v>677</v>
      </c>
      <c r="D1019" s="61"/>
      <c r="E1019" s="86"/>
      <c r="F1019" s="87"/>
    </row>
    <row r="1020" spans="1:10" s="9" customFormat="1" ht="14.85" customHeight="1">
      <c r="A1020" s="58">
        <v>45763</v>
      </c>
      <c r="B1020" s="81">
        <v>2750</v>
      </c>
      <c r="C1020" s="60" t="s">
        <v>678</v>
      </c>
      <c r="D1020" s="82"/>
      <c r="E1020" s="88"/>
      <c r="F1020" s="82"/>
      <c r="G1020" s="82"/>
      <c r="H1020" s="82"/>
      <c r="I1020" s="82"/>
      <c r="J1020" s="82"/>
    </row>
    <row r="1021" spans="1:10" customFormat="1" ht="14.85" customHeight="1">
      <c r="A1021" s="83">
        <v>45763</v>
      </c>
      <c r="B1021" s="84">
        <v>24211</v>
      </c>
      <c r="C1021" s="85" t="s">
        <v>679</v>
      </c>
      <c r="D1021" s="61"/>
      <c r="E1021" s="89"/>
      <c r="F1021" s="90"/>
    </row>
    <row r="1022" spans="1:10" customFormat="1" ht="14.85" customHeight="1">
      <c r="A1022" s="58">
        <v>45763</v>
      </c>
      <c r="B1022" s="62">
        <v>48422.22</v>
      </c>
      <c r="C1022" s="60" t="s">
        <v>680</v>
      </c>
      <c r="D1022" s="61"/>
      <c r="E1022" s="67"/>
      <c r="F1022" s="68"/>
    </row>
    <row r="1023" spans="1:10" customFormat="1" ht="14.85" customHeight="1">
      <c r="A1023" s="58">
        <v>45763</v>
      </c>
      <c r="B1023" s="62">
        <v>406794</v>
      </c>
      <c r="C1023" s="60" t="s">
        <v>681</v>
      </c>
      <c r="D1023" s="61"/>
      <c r="E1023" s="67"/>
      <c r="F1023" s="68"/>
    </row>
    <row r="1024" spans="1:10" customFormat="1" ht="14.85" customHeight="1">
      <c r="A1024" s="58">
        <v>45763</v>
      </c>
      <c r="B1024" s="62">
        <v>244368</v>
      </c>
      <c r="C1024" s="60" t="s">
        <v>682</v>
      </c>
      <c r="D1024" s="61"/>
      <c r="E1024" s="67"/>
      <c r="F1024" s="68"/>
    </row>
    <row r="1025" spans="1:6" customFormat="1" ht="14.85" customHeight="1">
      <c r="A1025" s="58">
        <v>45763</v>
      </c>
      <c r="B1025" s="62">
        <v>42125.4</v>
      </c>
      <c r="C1025" s="60" t="s">
        <v>683</v>
      </c>
      <c r="D1025" s="61"/>
      <c r="E1025" s="67"/>
      <c r="F1025" s="68"/>
    </row>
    <row r="1026" spans="1:6" customFormat="1" ht="14.85" customHeight="1">
      <c r="A1026" s="58">
        <v>45763</v>
      </c>
      <c r="B1026" s="62">
        <v>32390.66</v>
      </c>
      <c r="C1026" s="60" t="s">
        <v>684</v>
      </c>
      <c r="D1026" s="61"/>
      <c r="E1026" s="67"/>
      <c r="F1026" s="68"/>
    </row>
    <row r="1027" spans="1:6" customFormat="1" ht="14.85" customHeight="1">
      <c r="A1027" s="58">
        <v>45763</v>
      </c>
      <c r="B1027" s="62">
        <v>450370.8</v>
      </c>
      <c r="C1027" s="60" t="s">
        <v>685</v>
      </c>
      <c r="D1027" s="61"/>
      <c r="E1027" s="67"/>
      <c r="F1027" s="68"/>
    </row>
    <row r="1028" spans="1:6" customFormat="1" ht="14.85" customHeight="1">
      <c r="A1028" s="58">
        <v>45763</v>
      </c>
      <c r="B1028" s="62">
        <v>91923.5</v>
      </c>
      <c r="C1028" s="60" t="s">
        <v>686</v>
      </c>
      <c r="D1028" s="61"/>
      <c r="E1028" s="67"/>
      <c r="F1028" s="68"/>
    </row>
    <row r="1029" spans="1:6" customFormat="1" ht="14.85" customHeight="1">
      <c r="A1029" s="58">
        <v>45763</v>
      </c>
      <c r="B1029" s="62">
        <v>15900</v>
      </c>
      <c r="C1029" s="60" t="s">
        <v>687</v>
      </c>
      <c r="D1029" s="61"/>
      <c r="E1029" s="67"/>
      <c r="F1029" s="68"/>
    </row>
    <row r="1030" spans="1:6" customFormat="1" ht="14.85" customHeight="1">
      <c r="A1030" s="58">
        <v>45763</v>
      </c>
      <c r="B1030" s="62">
        <v>153636.89000000001</v>
      </c>
      <c r="C1030" s="60" t="s">
        <v>688</v>
      </c>
      <c r="D1030" s="61"/>
      <c r="E1030" s="67"/>
      <c r="F1030" s="68"/>
    </row>
    <row r="1031" spans="1:6" customFormat="1" ht="14.85" customHeight="1">
      <c r="A1031" s="58">
        <v>45763</v>
      </c>
      <c r="B1031" s="62">
        <v>96800</v>
      </c>
      <c r="C1031" s="60" t="s">
        <v>176</v>
      </c>
      <c r="D1031" s="61"/>
      <c r="E1031" s="67"/>
      <c r="F1031" s="68"/>
    </row>
    <row r="1032" spans="1:6" customFormat="1" ht="14.85" customHeight="1">
      <c r="A1032" s="58">
        <v>45763</v>
      </c>
      <c r="B1032" s="62">
        <v>85800</v>
      </c>
      <c r="C1032" s="60" t="s">
        <v>689</v>
      </c>
      <c r="D1032" s="61"/>
      <c r="E1032" s="67"/>
      <c r="F1032" s="68"/>
    </row>
    <row r="1033" spans="1:6" customFormat="1" ht="14.85" customHeight="1">
      <c r="A1033" s="58">
        <v>45763</v>
      </c>
      <c r="B1033" s="62">
        <v>24211.11</v>
      </c>
      <c r="C1033" s="60" t="s">
        <v>290</v>
      </c>
      <c r="D1033" s="61"/>
      <c r="E1033" s="67"/>
      <c r="F1033" s="68"/>
    </row>
    <row r="1034" spans="1:6" customFormat="1" ht="14.85" customHeight="1">
      <c r="A1034" s="58">
        <v>45763</v>
      </c>
      <c r="B1034" s="62">
        <v>1342376</v>
      </c>
      <c r="C1034" s="60" t="s">
        <v>690</v>
      </c>
      <c r="D1034" s="61"/>
      <c r="E1034" s="67"/>
      <c r="F1034" s="68"/>
    </row>
    <row r="1035" spans="1:6" customFormat="1" ht="14.85" customHeight="1">
      <c r="A1035" s="58">
        <v>45764</v>
      </c>
      <c r="B1035" s="62">
        <v>2057646.77</v>
      </c>
      <c r="C1035" s="60" t="s">
        <v>691</v>
      </c>
      <c r="D1035" s="61"/>
      <c r="E1035" s="67"/>
      <c r="F1035" s="68"/>
    </row>
    <row r="1036" spans="1:6" customFormat="1" ht="14.85" customHeight="1">
      <c r="A1036" s="58">
        <v>45765</v>
      </c>
      <c r="B1036" s="62">
        <v>131676</v>
      </c>
      <c r="C1036" s="60" t="s">
        <v>692</v>
      </c>
      <c r="D1036" s="61"/>
      <c r="E1036" s="67"/>
      <c r="F1036" s="68"/>
    </row>
    <row r="1037" spans="1:6" customFormat="1" ht="14.85" customHeight="1">
      <c r="A1037" s="58">
        <v>45765</v>
      </c>
      <c r="B1037" s="62">
        <v>98757</v>
      </c>
      <c r="C1037" s="60" t="s">
        <v>693</v>
      </c>
      <c r="D1037" s="61"/>
      <c r="E1037" s="67"/>
      <c r="F1037" s="68"/>
    </row>
    <row r="1038" spans="1:6" customFormat="1" ht="14.85" customHeight="1">
      <c r="A1038" s="58">
        <v>45765</v>
      </c>
      <c r="B1038" s="62">
        <v>153698.47</v>
      </c>
      <c r="C1038" s="60" t="s">
        <v>694</v>
      </c>
      <c r="D1038" s="61"/>
      <c r="E1038" s="67"/>
      <c r="F1038" s="68"/>
    </row>
    <row r="1039" spans="1:6" customFormat="1" ht="14.85" customHeight="1">
      <c r="A1039" s="58">
        <v>45765</v>
      </c>
      <c r="B1039" s="62">
        <v>3362600</v>
      </c>
      <c r="C1039" s="60" t="s">
        <v>695</v>
      </c>
      <c r="D1039" s="61"/>
      <c r="E1039" s="67"/>
      <c r="F1039" s="68"/>
    </row>
    <row r="1040" spans="1:6" customFormat="1" ht="14.85" customHeight="1">
      <c r="A1040" s="58">
        <v>45765</v>
      </c>
      <c r="B1040" s="62">
        <v>111871.48</v>
      </c>
      <c r="C1040" s="60" t="s">
        <v>696</v>
      </c>
      <c r="D1040" s="61"/>
      <c r="E1040" s="67"/>
      <c r="F1040" s="68"/>
    </row>
    <row r="1041" spans="1:6" customFormat="1" ht="14.85" customHeight="1">
      <c r="A1041" s="58">
        <v>45765</v>
      </c>
      <c r="B1041" s="62">
        <v>91171.33</v>
      </c>
      <c r="C1041" s="60" t="s">
        <v>697</v>
      </c>
      <c r="D1041" s="61"/>
      <c r="E1041" s="67"/>
      <c r="F1041" s="68"/>
    </row>
    <row r="1042" spans="1:6" customFormat="1" ht="14.85" customHeight="1">
      <c r="A1042" s="58">
        <v>45765</v>
      </c>
      <c r="B1042" s="62">
        <v>5130</v>
      </c>
      <c r="C1042" s="60" t="s">
        <v>698</v>
      </c>
      <c r="D1042" s="61"/>
      <c r="E1042" s="67"/>
      <c r="F1042" s="68"/>
    </row>
    <row r="1043" spans="1:6" customFormat="1" ht="14.85" customHeight="1">
      <c r="A1043" s="58">
        <v>45765</v>
      </c>
      <c r="B1043" s="62">
        <v>6960</v>
      </c>
      <c r="C1043" s="60" t="s">
        <v>699</v>
      </c>
      <c r="D1043" s="61"/>
      <c r="E1043" s="67"/>
      <c r="F1043" s="68"/>
    </row>
    <row r="1044" spans="1:6" customFormat="1" ht="14.85" customHeight="1">
      <c r="A1044" s="58">
        <v>45765</v>
      </c>
      <c r="B1044" s="62">
        <v>7600</v>
      </c>
      <c r="C1044" s="60" t="s">
        <v>700</v>
      </c>
      <c r="D1044" s="61"/>
      <c r="E1044" s="67"/>
      <c r="F1044" s="68"/>
    </row>
    <row r="1045" spans="1:6" customFormat="1" ht="14.85" customHeight="1">
      <c r="A1045" s="58">
        <v>45765</v>
      </c>
      <c r="B1045" s="62">
        <v>1050560</v>
      </c>
      <c r="C1045" s="60" t="s">
        <v>701</v>
      </c>
      <c r="D1045" s="61"/>
      <c r="E1045" s="67"/>
      <c r="F1045" s="68"/>
    </row>
    <row r="1046" spans="1:6" customFormat="1" ht="14.85" customHeight="1">
      <c r="A1046" s="58">
        <v>45765</v>
      </c>
      <c r="B1046" s="62">
        <v>3999721.02</v>
      </c>
      <c r="C1046" s="60" t="s">
        <v>702</v>
      </c>
      <c r="D1046" s="61"/>
      <c r="E1046" s="67"/>
      <c r="F1046" s="68"/>
    </row>
    <row r="1047" spans="1:6" customFormat="1" ht="14.85" customHeight="1">
      <c r="A1047" s="58">
        <v>45765</v>
      </c>
      <c r="B1047" s="62">
        <v>259500</v>
      </c>
      <c r="C1047" s="60" t="s">
        <v>703</v>
      </c>
      <c r="D1047" s="61"/>
      <c r="E1047" s="67"/>
      <c r="F1047" s="68"/>
    </row>
    <row r="1048" spans="1:6" customFormat="1" ht="14.85" customHeight="1">
      <c r="A1048" s="58">
        <v>45765</v>
      </c>
      <c r="B1048" s="62">
        <v>245700</v>
      </c>
      <c r="C1048" s="60" t="s">
        <v>704</v>
      </c>
      <c r="D1048" s="61"/>
      <c r="E1048" s="67"/>
      <c r="F1048" s="68"/>
    </row>
    <row r="1049" spans="1:6" customFormat="1" ht="14.85" customHeight="1">
      <c r="A1049" s="58">
        <v>45765</v>
      </c>
      <c r="B1049" s="62">
        <v>9350</v>
      </c>
      <c r="C1049" s="60" t="s">
        <v>705</v>
      </c>
      <c r="D1049" s="61"/>
      <c r="E1049" s="67"/>
      <c r="F1049" s="68"/>
    </row>
    <row r="1050" spans="1:6" customFormat="1" ht="14.85" customHeight="1">
      <c r="A1050" s="58">
        <v>45765</v>
      </c>
      <c r="B1050" s="62">
        <v>8257.59</v>
      </c>
      <c r="C1050" s="60" t="s">
        <v>537</v>
      </c>
      <c r="D1050" s="61"/>
      <c r="E1050" s="67"/>
      <c r="F1050" s="68"/>
    </row>
    <row r="1051" spans="1:6" customFormat="1" ht="14.85" customHeight="1">
      <c r="A1051" s="58">
        <v>45765</v>
      </c>
      <c r="B1051" s="62">
        <v>12316.37</v>
      </c>
      <c r="C1051" s="60" t="s">
        <v>706</v>
      </c>
      <c r="D1051" s="61"/>
      <c r="E1051" s="67"/>
      <c r="F1051" s="68"/>
    </row>
    <row r="1052" spans="1:6" customFormat="1" ht="14.85" customHeight="1">
      <c r="A1052" s="58">
        <v>45765</v>
      </c>
      <c r="B1052" s="62">
        <v>54080</v>
      </c>
      <c r="C1052" s="60" t="s">
        <v>707</v>
      </c>
      <c r="D1052" s="61"/>
      <c r="E1052" s="67"/>
      <c r="F1052" s="68"/>
    </row>
    <row r="1053" spans="1:6" customFormat="1" ht="14.85" customHeight="1">
      <c r="A1053" s="58">
        <v>45765</v>
      </c>
      <c r="B1053" s="62">
        <v>53671.199999999997</v>
      </c>
      <c r="C1053" s="60" t="s">
        <v>708</v>
      </c>
      <c r="D1053" s="61"/>
      <c r="E1053" s="67"/>
      <c r="F1053" s="68"/>
    </row>
    <row r="1054" spans="1:6" customFormat="1" ht="14.85" customHeight="1">
      <c r="A1054" s="58">
        <v>45765</v>
      </c>
      <c r="B1054" s="62">
        <v>636053</v>
      </c>
      <c r="C1054" s="60" t="s">
        <v>471</v>
      </c>
      <c r="D1054" s="61"/>
      <c r="E1054" s="67"/>
      <c r="F1054" s="68"/>
    </row>
    <row r="1055" spans="1:6" customFormat="1" ht="14.85" customHeight="1">
      <c r="A1055" s="58">
        <v>45765</v>
      </c>
      <c r="B1055" s="62">
        <v>744960</v>
      </c>
      <c r="C1055" s="60" t="s">
        <v>709</v>
      </c>
      <c r="D1055" s="61"/>
      <c r="E1055" s="67"/>
      <c r="F1055" s="68"/>
    </row>
    <row r="1056" spans="1:6" customFormat="1" ht="14.85" customHeight="1">
      <c r="A1056" s="58">
        <v>45765</v>
      </c>
      <c r="B1056" s="62">
        <v>2905.67</v>
      </c>
      <c r="C1056" s="60" t="s">
        <v>675</v>
      </c>
      <c r="D1056" s="61"/>
      <c r="E1056" s="67"/>
      <c r="F1056" s="68"/>
    </row>
    <row r="1057" spans="1:6" customFormat="1" ht="14.85" customHeight="1">
      <c r="A1057" s="58">
        <v>45765</v>
      </c>
      <c r="B1057" s="62">
        <v>3304.73</v>
      </c>
      <c r="C1057" s="60" t="s">
        <v>710</v>
      </c>
      <c r="D1057" s="61"/>
      <c r="E1057" s="67"/>
      <c r="F1057" s="68"/>
    </row>
    <row r="1058" spans="1:6" customFormat="1" ht="14.85" customHeight="1">
      <c r="A1058" s="58">
        <v>45765</v>
      </c>
      <c r="B1058" s="62">
        <v>822777.6</v>
      </c>
      <c r="C1058" s="60" t="s">
        <v>711</v>
      </c>
      <c r="D1058" s="61"/>
      <c r="E1058" s="67"/>
      <c r="F1058" s="68"/>
    </row>
    <row r="1059" spans="1:6" customFormat="1" ht="14.85" customHeight="1">
      <c r="A1059" s="58">
        <v>45765</v>
      </c>
      <c r="B1059" s="62">
        <v>115274.4</v>
      </c>
      <c r="C1059" s="60" t="s">
        <v>711</v>
      </c>
      <c r="D1059" s="61"/>
      <c r="E1059" s="67"/>
      <c r="F1059" s="68"/>
    </row>
    <row r="1060" spans="1:6" customFormat="1" ht="14.85" customHeight="1">
      <c r="A1060" s="58">
        <v>45765</v>
      </c>
      <c r="B1060" s="62">
        <v>22680</v>
      </c>
      <c r="C1060" s="60" t="s">
        <v>712</v>
      </c>
      <c r="D1060" s="61"/>
      <c r="E1060" s="67"/>
      <c r="F1060" s="68"/>
    </row>
    <row r="1061" spans="1:6" customFormat="1" ht="14.85" customHeight="1">
      <c r="A1061" s="58">
        <v>45765</v>
      </c>
      <c r="B1061" s="62">
        <v>75141.67</v>
      </c>
      <c r="C1061" s="60" t="s">
        <v>713</v>
      </c>
      <c r="D1061" s="61"/>
      <c r="E1061" s="67"/>
      <c r="F1061" s="68"/>
    </row>
    <row r="1062" spans="1:6" customFormat="1" ht="14.85" customHeight="1">
      <c r="A1062" s="58">
        <v>45765</v>
      </c>
      <c r="B1062" s="62">
        <v>39752.79</v>
      </c>
      <c r="C1062" s="60" t="s">
        <v>714</v>
      </c>
      <c r="D1062" s="61"/>
      <c r="E1062" s="67"/>
      <c r="F1062" s="68"/>
    </row>
    <row r="1063" spans="1:6" customFormat="1" ht="14.85" customHeight="1">
      <c r="A1063" s="58">
        <v>45765</v>
      </c>
      <c r="B1063" s="62">
        <v>271788.3</v>
      </c>
      <c r="C1063" s="60" t="s">
        <v>715</v>
      </c>
      <c r="D1063" s="61"/>
      <c r="E1063" s="67"/>
      <c r="F1063" s="68"/>
    </row>
    <row r="1064" spans="1:6" customFormat="1" ht="14.85" customHeight="1">
      <c r="A1064" s="58">
        <v>45765</v>
      </c>
      <c r="B1064" s="62">
        <v>23205.64</v>
      </c>
      <c r="C1064" s="60" t="s">
        <v>716</v>
      </c>
      <c r="D1064" s="61"/>
      <c r="E1064" s="67"/>
      <c r="F1064" s="68"/>
    </row>
    <row r="1065" spans="1:6" customFormat="1" ht="14.85" customHeight="1">
      <c r="A1065" s="58">
        <v>45765</v>
      </c>
      <c r="B1065" s="62">
        <v>189820.46</v>
      </c>
      <c r="C1065" s="60" t="s">
        <v>717</v>
      </c>
      <c r="D1065" s="61"/>
      <c r="E1065" s="67"/>
      <c r="F1065" s="68"/>
    </row>
    <row r="1066" spans="1:6" customFormat="1" ht="14.85" customHeight="1">
      <c r="A1066" s="58">
        <v>45765</v>
      </c>
      <c r="B1066" s="62">
        <v>191939.64</v>
      </c>
      <c r="C1066" s="60" t="s">
        <v>488</v>
      </c>
      <c r="D1066" s="61"/>
      <c r="E1066" s="67"/>
      <c r="F1066" s="68"/>
    </row>
    <row r="1067" spans="1:6" customFormat="1" ht="14.85" customHeight="1">
      <c r="A1067" s="58">
        <v>45765</v>
      </c>
      <c r="B1067" s="62">
        <v>484133.76</v>
      </c>
      <c r="C1067" s="60" t="s">
        <v>718</v>
      </c>
      <c r="D1067" s="61"/>
      <c r="E1067" s="67"/>
      <c r="F1067" s="68"/>
    </row>
    <row r="1068" spans="1:6" customFormat="1" ht="14.85" customHeight="1">
      <c r="A1068" s="58">
        <v>45765</v>
      </c>
      <c r="B1068" s="62">
        <v>22902</v>
      </c>
      <c r="C1068" s="60" t="s">
        <v>719</v>
      </c>
      <c r="D1068" s="61"/>
      <c r="E1068" s="67"/>
      <c r="F1068" s="68"/>
    </row>
    <row r="1069" spans="1:6" customFormat="1" ht="14.85" customHeight="1">
      <c r="A1069" s="58">
        <v>45765</v>
      </c>
      <c r="B1069" s="62">
        <v>15600</v>
      </c>
      <c r="C1069" s="60" t="s">
        <v>720</v>
      </c>
      <c r="D1069" s="61"/>
      <c r="E1069" s="67"/>
      <c r="F1069" s="68"/>
    </row>
    <row r="1070" spans="1:6" customFormat="1" ht="14.85" customHeight="1">
      <c r="A1070" s="58">
        <v>45765</v>
      </c>
      <c r="B1070" s="62">
        <v>82320</v>
      </c>
      <c r="C1070" s="60" t="s">
        <v>721</v>
      </c>
      <c r="D1070" s="61"/>
      <c r="E1070" s="67"/>
      <c r="F1070" s="68"/>
    </row>
    <row r="1071" spans="1:6" customFormat="1" ht="14.85" customHeight="1">
      <c r="A1071" s="58">
        <v>45768</v>
      </c>
      <c r="B1071" s="62">
        <v>162854.39999999999</v>
      </c>
      <c r="C1071" s="60" t="s">
        <v>722</v>
      </c>
      <c r="D1071" s="61"/>
      <c r="E1071" s="67"/>
      <c r="F1071" s="68"/>
    </row>
    <row r="1072" spans="1:6" customFormat="1" ht="14.85" customHeight="1">
      <c r="A1072" s="58">
        <v>45768</v>
      </c>
      <c r="B1072" s="62">
        <v>333647.86</v>
      </c>
      <c r="C1072" s="60" t="s">
        <v>723</v>
      </c>
      <c r="D1072" s="61"/>
      <c r="E1072" s="67"/>
      <c r="F1072" s="68"/>
    </row>
    <row r="1073" spans="1:10" customFormat="1" ht="14.85" customHeight="1">
      <c r="A1073" s="58">
        <v>45768</v>
      </c>
      <c r="B1073" s="62">
        <v>18760</v>
      </c>
      <c r="C1073" s="60" t="s">
        <v>724</v>
      </c>
      <c r="D1073" s="61"/>
      <c r="E1073" s="67"/>
      <c r="F1073" s="68"/>
    </row>
    <row r="1074" spans="1:10" customFormat="1" ht="14.85" customHeight="1">
      <c r="A1074" s="58">
        <v>45768</v>
      </c>
      <c r="B1074" s="62">
        <v>937200</v>
      </c>
      <c r="C1074" s="60" t="s">
        <v>725</v>
      </c>
      <c r="D1074" s="61"/>
      <c r="E1074" s="67"/>
      <c r="F1074" s="68"/>
    </row>
    <row r="1075" spans="1:10" customFormat="1" ht="14.85" customHeight="1">
      <c r="A1075" s="58">
        <v>45768</v>
      </c>
      <c r="B1075" s="62">
        <v>15900</v>
      </c>
      <c r="C1075" s="60" t="s">
        <v>726</v>
      </c>
      <c r="D1075" s="61"/>
      <c r="E1075" s="67"/>
      <c r="F1075" s="68"/>
    </row>
    <row r="1076" spans="1:10" customFormat="1" ht="14.85" customHeight="1">
      <c r="A1076" s="58">
        <v>45768</v>
      </c>
      <c r="B1076" s="62">
        <v>15900</v>
      </c>
      <c r="C1076" s="60" t="s">
        <v>727</v>
      </c>
      <c r="D1076" s="61"/>
      <c r="E1076" s="67"/>
      <c r="F1076" s="68"/>
    </row>
    <row r="1077" spans="1:10" customFormat="1" ht="14.85" customHeight="1">
      <c r="A1077" s="58">
        <v>45768</v>
      </c>
      <c r="B1077" s="62">
        <v>4200</v>
      </c>
      <c r="C1077" s="60" t="s">
        <v>728</v>
      </c>
      <c r="D1077" s="61"/>
      <c r="E1077" s="67"/>
      <c r="F1077" s="68"/>
    </row>
    <row r="1078" spans="1:10" customFormat="1" ht="14.85" customHeight="1">
      <c r="A1078" s="58">
        <v>45768</v>
      </c>
      <c r="B1078" s="62">
        <v>7500</v>
      </c>
      <c r="C1078" s="60" t="s">
        <v>729</v>
      </c>
      <c r="D1078" s="61"/>
      <c r="E1078" s="67"/>
      <c r="F1078" s="68"/>
    </row>
    <row r="1079" spans="1:10" customFormat="1" ht="14.85" customHeight="1">
      <c r="A1079" s="58">
        <v>45768</v>
      </c>
      <c r="B1079" s="62">
        <v>414700</v>
      </c>
      <c r="C1079" s="60" t="s">
        <v>730</v>
      </c>
      <c r="D1079" s="61"/>
      <c r="E1079" s="67"/>
      <c r="F1079" s="68"/>
    </row>
    <row r="1080" spans="1:10" customFormat="1" ht="14.85" customHeight="1">
      <c r="A1080" s="58">
        <v>45768</v>
      </c>
      <c r="B1080" s="62">
        <v>33600</v>
      </c>
      <c r="C1080" s="60" t="s">
        <v>731</v>
      </c>
      <c r="D1080" s="61"/>
      <c r="E1080" s="67"/>
      <c r="F1080" s="68"/>
    </row>
    <row r="1081" spans="1:10" customFormat="1" ht="14.85" customHeight="1">
      <c r="A1081" s="58">
        <v>45768</v>
      </c>
      <c r="B1081" s="62">
        <v>73800</v>
      </c>
      <c r="C1081" s="60" t="s">
        <v>732</v>
      </c>
      <c r="D1081" s="61"/>
      <c r="E1081" s="67"/>
      <c r="F1081" s="68"/>
    </row>
    <row r="1082" spans="1:10" s="8" customFormat="1" ht="14.85" customHeight="1">
      <c r="A1082" s="71">
        <v>45768</v>
      </c>
      <c r="B1082" s="72">
        <v>2849000</v>
      </c>
      <c r="C1082" s="73" t="s">
        <v>733</v>
      </c>
      <c r="D1082" s="74"/>
      <c r="E1082" s="76"/>
      <c r="F1082" s="77"/>
    </row>
    <row r="1083" spans="1:10" customFormat="1" ht="14.85" customHeight="1">
      <c r="A1083" s="58">
        <v>45768</v>
      </c>
      <c r="B1083" s="62">
        <v>102000</v>
      </c>
      <c r="C1083" s="60" t="s">
        <v>635</v>
      </c>
      <c r="D1083" s="61"/>
      <c r="E1083" s="67"/>
      <c r="F1083" s="68"/>
    </row>
    <row r="1084" spans="1:10" customFormat="1" ht="14.85" customHeight="1">
      <c r="A1084" s="58">
        <v>45768</v>
      </c>
      <c r="B1084" s="62">
        <v>70350</v>
      </c>
      <c r="C1084" s="60" t="s">
        <v>168</v>
      </c>
      <c r="D1084" s="61"/>
      <c r="E1084" s="67"/>
      <c r="F1084" s="68"/>
    </row>
    <row r="1085" spans="1:10" customFormat="1" ht="14.85" customHeight="1">
      <c r="A1085" s="78">
        <v>45768</v>
      </c>
      <c r="B1085" s="79">
        <v>117859.21</v>
      </c>
      <c r="C1085" s="80" t="s">
        <v>734</v>
      </c>
      <c r="D1085" s="61"/>
      <c r="E1085" s="86"/>
      <c r="F1085" s="87"/>
    </row>
    <row r="1086" spans="1:10" s="9" customFormat="1" ht="14.85" customHeight="1">
      <c r="A1086" s="58">
        <v>45768</v>
      </c>
      <c r="B1086" s="91">
        <v>33842.1</v>
      </c>
      <c r="C1086" s="60" t="s">
        <v>735</v>
      </c>
      <c r="D1086" s="82"/>
      <c r="E1086" s="88"/>
      <c r="F1086" s="82"/>
      <c r="G1086" s="82"/>
      <c r="H1086" s="82"/>
      <c r="I1086" s="82"/>
      <c r="J1086" s="82"/>
    </row>
    <row r="1087" spans="1:10" customFormat="1" ht="14.85" customHeight="1">
      <c r="A1087" s="83">
        <v>45768</v>
      </c>
      <c r="B1087" s="84">
        <v>1979.56</v>
      </c>
      <c r="C1087" s="85" t="s">
        <v>736</v>
      </c>
      <c r="D1087" s="61"/>
      <c r="E1087" s="89"/>
      <c r="F1087" s="90"/>
    </row>
    <row r="1088" spans="1:10" customFormat="1" ht="14.85" customHeight="1">
      <c r="A1088" s="58">
        <v>45768</v>
      </c>
      <c r="B1088" s="62">
        <v>1811.52</v>
      </c>
      <c r="C1088" s="60" t="s">
        <v>737</v>
      </c>
      <c r="D1088" s="61"/>
      <c r="E1088" s="67"/>
      <c r="F1088" s="68"/>
    </row>
    <row r="1089" spans="1:10" customFormat="1" ht="14.85" customHeight="1">
      <c r="A1089" s="58">
        <v>45768</v>
      </c>
      <c r="B1089" s="62">
        <v>218410.96</v>
      </c>
      <c r="C1089" s="60" t="s">
        <v>488</v>
      </c>
      <c r="D1089" s="61"/>
      <c r="E1089" s="67"/>
      <c r="F1089" s="68"/>
    </row>
    <row r="1090" spans="1:10" customFormat="1" ht="14.85" customHeight="1">
      <c r="A1090" s="58">
        <v>45768</v>
      </c>
      <c r="B1090" s="62">
        <v>112530</v>
      </c>
      <c r="C1090" s="60" t="s">
        <v>738</v>
      </c>
      <c r="D1090" s="61"/>
      <c r="E1090" s="67"/>
      <c r="F1090" s="68"/>
    </row>
    <row r="1091" spans="1:10" customFormat="1" ht="14.85" customHeight="1">
      <c r="A1091" s="58">
        <v>45768</v>
      </c>
      <c r="B1091" s="62">
        <v>150098.82999999999</v>
      </c>
      <c r="C1091" s="60" t="s">
        <v>739</v>
      </c>
      <c r="D1091" s="61"/>
      <c r="E1091" s="67"/>
      <c r="F1091" s="68"/>
    </row>
    <row r="1092" spans="1:10" customFormat="1" ht="14.85" customHeight="1">
      <c r="A1092" s="58">
        <v>45770</v>
      </c>
      <c r="B1092" s="62">
        <v>3500000</v>
      </c>
      <c r="C1092" s="60" t="s">
        <v>740</v>
      </c>
      <c r="D1092" s="61"/>
      <c r="E1092" s="67"/>
      <c r="F1092" s="68"/>
    </row>
    <row r="1093" spans="1:10" customFormat="1" ht="14.85" customHeight="1">
      <c r="A1093" s="58">
        <v>45770</v>
      </c>
      <c r="B1093" s="62">
        <v>2000000</v>
      </c>
      <c r="C1093" s="60" t="s">
        <v>741</v>
      </c>
      <c r="D1093" s="61"/>
      <c r="E1093" s="67"/>
      <c r="F1093" s="68"/>
    </row>
    <row r="1094" spans="1:10" customFormat="1" ht="14.85" customHeight="1">
      <c r="A1094" s="58">
        <v>45770</v>
      </c>
      <c r="B1094" s="62">
        <v>2538070</v>
      </c>
      <c r="C1094" s="60" t="s">
        <v>740</v>
      </c>
      <c r="D1094" s="61"/>
      <c r="E1094" s="67"/>
      <c r="F1094" s="68"/>
    </row>
    <row r="1095" spans="1:10" customFormat="1" ht="14.85" customHeight="1">
      <c r="A1095" s="58">
        <v>45770</v>
      </c>
      <c r="B1095" s="62">
        <v>11926322.119999999</v>
      </c>
      <c r="C1095" s="60" t="s">
        <v>741</v>
      </c>
      <c r="D1095" s="61"/>
      <c r="E1095" s="67"/>
      <c r="F1095" s="68"/>
    </row>
    <row r="1096" spans="1:10" customFormat="1" ht="14.85" customHeight="1">
      <c r="A1096" s="58">
        <v>45770</v>
      </c>
      <c r="B1096" s="62">
        <v>8272793.6399999997</v>
      </c>
      <c r="C1096" s="60" t="s">
        <v>740</v>
      </c>
      <c r="D1096" s="61"/>
      <c r="E1096" s="67"/>
      <c r="F1096" s="68"/>
    </row>
    <row r="1097" spans="1:10" customFormat="1" ht="14.85" customHeight="1">
      <c r="A1097" s="78">
        <v>45770</v>
      </c>
      <c r="B1097" s="79">
        <v>14429939.02</v>
      </c>
      <c r="C1097" s="80" t="s">
        <v>741</v>
      </c>
      <c r="D1097" s="61"/>
      <c r="E1097" s="86"/>
      <c r="F1097" s="87"/>
    </row>
    <row r="1098" spans="1:10" s="9" customFormat="1" ht="14.85" customHeight="1">
      <c r="A1098" s="58">
        <v>45770</v>
      </c>
      <c r="B1098" s="81">
        <v>8374</v>
      </c>
      <c r="C1098" s="60" t="s">
        <v>742</v>
      </c>
      <c r="D1098" s="82"/>
      <c r="E1098" s="88"/>
      <c r="F1098" s="82"/>
      <c r="G1098" s="82"/>
      <c r="H1098" s="82"/>
      <c r="I1098" s="82"/>
      <c r="J1098" s="82"/>
    </row>
    <row r="1099" spans="1:10" customFormat="1" ht="14.85" customHeight="1">
      <c r="A1099" s="83">
        <v>45770</v>
      </c>
      <c r="B1099" s="84">
        <v>59297</v>
      </c>
      <c r="C1099" s="92" t="s">
        <v>220</v>
      </c>
      <c r="D1099" s="61"/>
      <c r="E1099" s="89"/>
      <c r="F1099" s="90"/>
    </row>
    <row r="1100" spans="1:10" customFormat="1" ht="14.85" customHeight="1">
      <c r="A1100" s="58">
        <v>45770</v>
      </c>
      <c r="B1100" s="62">
        <v>58996</v>
      </c>
      <c r="C1100" s="38" t="s">
        <v>220</v>
      </c>
      <c r="D1100" s="61"/>
      <c r="E1100" s="67"/>
      <c r="F1100" s="68"/>
    </row>
    <row r="1101" spans="1:10" customFormat="1" ht="14.85" customHeight="1">
      <c r="A1101" s="58">
        <v>45770</v>
      </c>
      <c r="B1101" s="62">
        <v>40713.599999999999</v>
      </c>
      <c r="C1101" s="60" t="s">
        <v>743</v>
      </c>
      <c r="D1101" s="61"/>
      <c r="E1101" s="67"/>
      <c r="F1101" s="68"/>
    </row>
    <row r="1102" spans="1:10" customFormat="1" ht="14.85" customHeight="1">
      <c r="A1102" s="58">
        <v>45770</v>
      </c>
      <c r="B1102" s="62">
        <v>91171.33</v>
      </c>
      <c r="C1102" s="60" t="s">
        <v>744</v>
      </c>
      <c r="D1102" s="61"/>
      <c r="E1102" s="67"/>
      <c r="F1102" s="68"/>
    </row>
    <row r="1103" spans="1:10" customFormat="1" ht="14.85" customHeight="1">
      <c r="A1103" s="58">
        <v>45770</v>
      </c>
      <c r="B1103" s="62">
        <v>187600</v>
      </c>
      <c r="C1103" s="60" t="s">
        <v>724</v>
      </c>
      <c r="D1103" s="61"/>
      <c r="E1103" s="67"/>
      <c r="F1103" s="68"/>
    </row>
    <row r="1104" spans="1:10" customFormat="1" ht="14.85" customHeight="1">
      <c r="A1104" s="58">
        <v>45770</v>
      </c>
      <c r="B1104" s="62">
        <v>625</v>
      </c>
      <c r="C1104" s="60" t="s">
        <v>745</v>
      </c>
      <c r="D1104" s="61"/>
      <c r="E1104" s="67"/>
      <c r="F1104" s="68"/>
    </row>
    <row r="1105" spans="1:6" customFormat="1" ht="14.85" customHeight="1">
      <c r="A1105" s="58">
        <v>45770</v>
      </c>
      <c r="B1105" s="62">
        <v>98400</v>
      </c>
      <c r="C1105" s="60" t="s">
        <v>746</v>
      </c>
      <c r="D1105" s="61"/>
      <c r="E1105" s="67"/>
      <c r="F1105" s="68"/>
    </row>
    <row r="1106" spans="1:6" customFormat="1" ht="14.85" customHeight="1">
      <c r="A1106" s="58">
        <v>45770</v>
      </c>
      <c r="B1106" s="62">
        <v>2595952.13</v>
      </c>
      <c r="C1106" s="60" t="s">
        <v>105</v>
      </c>
      <c r="D1106" s="61"/>
      <c r="E1106" s="67"/>
      <c r="F1106" s="68"/>
    </row>
    <row r="1107" spans="1:6" s="8" customFormat="1" ht="14.85" customHeight="1">
      <c r="A1107" s="71">
        <v>45770</v>
      </c>
      <c r="B1107" s="72">
        <v>73800</v>
      </c>
      <c r="C1107" s="73" t="s">
        <v>747</v>
      </c>
      <c r="D1107" s="74"/>
      <c r="E1107" s="76"/>
      <c r="F1107" s="77"/>
    </row>
    <row r="1108" spans="1:6" customFormat="1" ht="14.85" customHeight="1">
      <c r="A1108" s="58">
        <v>45770</v>
      </c>
      <c r="B1108" s="62">
        <v>18861.09</v>
      </c>
      <c r="C1108" s="60" t="s">
        <v>748</v>
      </c>
      <c r="D1108" s="61"/>
      <c r="E1108" s="67"/>
      <c r="F1108" s="68"/>
    </row>
    <row r="1109" spans="1:6" customFormat="1" ht="14.85" customHeight="1">
      <c r="A1109" s="58">
        <v>45770</v>
      </c>
      <c r="B1109" s="62">
        <v>2927215</v>
      </c>
      <c r="C1109" s="60" t="s">
        <v>749</v>
      </c>
      <c r="D1109" s="61"/>
      <c r="E1109" s="67"/>
      <c r="F1109" s="68"/>
    </row>
    <row r="1110" spans="1:6" customFormat="1" ht="14.85" customHeight="1">
      <c r="A1110" s="58">
        <v>45770</v>
      </c>
      <c r="B1110" s="62">
        <v>3381781.1</v>
      </c>
      <c r="C1110" s="60" t="s">
        <v>750</v>
      </c>
      <c r="D1110" s="61"/>
      <c r="E1110" s="67"/>
      <c r="F1110" s="68"/>
    </row>
    <row r="1111" spans="1:6" customFormat="1" ht="14.85" customHeight="1">
      <c r="A1111" s="58">
        <v>45770</v>
      </c>
      <c r="B1111" s="62">
        <v>306000</v>
      </c>
      <c r="C1111" s="60" t="s">
        <v>234</v>
      </c>
      <c r="D1111" s="61"/>
      <c r="E1111" s="67"/>
      <c r="F1111" s="68"/>
    </row>
    <row r="1112" spans="1:6" customFormat="1" ht="14.85" customHeight="1">
      <c r="A1112" s="58">
        <v>45770</v>
      </c>
      <c r="B1112" s="62">
        <v>42070.49</v>
      </c>
      <c r="C1112" s="60" t="s">
        <v>751</v>
      </c>
      <c r="D1112" s="61"/>
      <c r="E1112" s="67"/>
      <c r="F1112" s="68"/>
    </row>
    <row r="1113" spans="1:6" customFormat="1" ht="14.85" customHeight="1">
      <c r="A1113" s="58">
        <v>45770</v>
      </c>
      <c r="B1113" s="62">
        <v>383879.28</v>
      </c>
      <c r="C1113" s="60" t="s">
        <v>315</v>
      </c>
      <c r="D1113" s="61"/>
      <c r="E1113" s="67"/>
      <c r="F1113" s="68"/>
    </row>
    <row r="1114" spans="1:6" customFormat="1" ht="14.85" customHeight="1">
      <c r="A1114" s="58">
        <v>45770</v>
      </c>
      <c r="B1114" s="62">
        <v>24211.11</v>
      </c>
      <c r="C1114" s="60" t="s">
        <v>752</v>
      </c>
      <c r="D1114" s="61"/>
      <c r="E1114" s="67"/>
      <c r="F1114" s="68"/>
    </row>
    <row r="1115" spans="1:6" customFormat="1" ht="14.85" customHeight="1">
      <c r="A1115" s="58">
        <v>45770</v>
      </c>
      <c r="B1115" s="62">
        <v>23000</v>
      </c>
      <c r="C1115" s="49" t="s">
        <v>483</v>
      </c>
      <c r="D1115" s="61"/>
      <c r="E1115" s="67"/>
      <c r="F1115" s="68"/>
    </row>
    <row r="1116" spans="1:6" customFormat="1" ht="14.85" customHeight="1">
      <c r="A1116" s="58">
        <v>45770</v>
      </c>
      <c r="B1116" s="62">
        <v>270000</v>
      </c>
      <c r="C1116" s="49" t="s">
        <v>753</v>
      </c>
      <c r="D1116" s="61"/>
      <c r="E1116" s="67"/>
      <c r="F1116" s="68"/>
    </row>
    <row r="1117" spans="1:6" customFormat="1" ht="14.85" customHeight="1">
      <c r="A1117" s="58">
        <v>45770</v>
      </c>
      <c r="B1117" s="62">
        <v>277650.98</v>
      </c>
      <c r="C1117" s="60" t="s">
        <v>754</v>
      </c>
      <c r="D1117" s="61"/>
      <c r="E1117" s="67"/>
      <c r="F1117" s="68"/>
    </row>
    <row r="1118" spans="1:6" customFormat="1" ht="14.85" customHeight="1">
      <c r="A1118" s="58">
        <v>45770</v>
      </c>
      <c r="B1118" s="62">
        <v>26850</v>
      </c>
      <c r="C1118" s="60" t="s">
        <v>755</v>
      </c>
      <c r="D1118" s="61"/>
      <c r="E1118" s="67"/>
      <c r="F1118" s="68"/>
    </row>
    <row r="1119" spans="1:6" customFormat="1" ht="14.85" customHeight="1">
      <c r="A1119" s="58">
        <v>45772</v>
      </c>
      <c r="B1119" s="62">
        <v>91766.399999999994</v>
      </c>
      <c r="C1119" s="60" t="s">
        <v>137</v>
      </c>
      <c r="D1119" s="61"/>
      <c r="E1119" s="67"/>
      <c r="F1119" s="68"/>
    </row>
    <row r="1120" spans="1:6" customFormat="1" ht="14.85" customHeight="1">
      <c r="A1120" s="58">
        <v>45772</v>
      </c>
      <c r="B1120" s="62">
        <v>183532.79999999999</v>
      </c>
      <c r="C1120" s="60" t="s">
        <v>590</v>
      </c>
      <c r="D1120" s="61"/>
      <c r="E1120" s="67"/>
      <c r="F1120" s="68"/>
    </row>
    <row r="1121" spans="1:6" customFormat="1" ht="14.85" customHeight="1">
      <c r="A1121" s="58">
        <v>45772</v>
      </c>
      <c r="B1121" s="62">
        <v>376500</v>
      </c>
      <c r="C1121" s="60" t="s">
        <v>756</v>
      </c>
      <c r="D1121" s="61"/>
      <c r="E1121" s="67"/>
      <c r="F1121" s="68"/>
    </row>
    <row r="1122" spans="1:6" customFormat="1" ht="14.85" customHeight="1">
      <c r="A1122" s="58">
        <v>45772</v>
      </c>
      <c r="B1122" s="62">
        <v>16000000</v>
      </c>
      <c r="C1122" s="60" t="s">
        <v>757</v>
      </c>
      <c r="D1122" s="61"/>
      <c r="E1122" s="67"/>
      <c r="F1122" s="68"/>
    </row>
    <row r="1123" spans="1:6" customFormat="1" ht="14.85" customHeight="1">
      <c r="A1123" s="58">
        <v>45772</v>
      </c>
      <c r="B1123" s="62">
        <v>91171.33</v>
      </c>
      <c r="C1123" s="60" t="s">
        <v>758</v>
      </c>
      <c r="D1123" s="61"/>
      <c r="E1123" s="67"/>
      <c r="F1123" s="68"/>
    </row>
    <row r="1124" spans="1:6" customFormat="1" ht="14.85" customHeight="1">
      <c r="A1124" s="58">
        <v>45772</v>
      </c>
      <c r="B1124" s="62">
        <v>1631100</v>
      </c>
      <c r="C1124" s="60" t="s">
        <v>759</v>
      </c>
      <c r="D1124" s="61"/>
      <c r="E1124" s="67"/>
      <c r="F1124" s="68"/>
    </row>
    <row r="1125" spans="1:6" s="7" customFormat="1" ht="14.85" customHeight="1">
      <c r="A1125" s="63">
        <v>45772</v>
      </c>
      <c r="B1125" s="64">
        <v>1305</v>
      </c>
      <c r="C1125" s="65" t="s">
        <v>758</v>
      </c>
      <c r="D1125" s="66"/>
      <c r="E1125" s="69"/>
      <c r="F1125" s="70"/>
    </row>
    <row r="1126" spans="1:6" customFormat="1" ht="14.85" customHeight="1">
      <c r="A1126" s="58">
        <v>45772</v>
      </c>
      <c r="B1126" s="62">
        <v>35519</v>
      </c>
      <c r="C1126" s="60" t="s">
        <v>760</v>
      </c>
      <c r="D1126" s="61"/>
      <c r="E1126" s="67"/>
      <c r="F1126" s="68"/>
    </row>
    <row r="1127" spans="1:6" customFormat="1" ht="14.85" customHeight="1">
      <c r="A1127" s="58">
        <v>45772</v>
      </c>
      <c r="B1127" s="62">
        <v>35519</v>
      </c>
      <c r="C1127" s="60" t="s">
        <v>760</v>
      </c>
      <c r="D1127" s="61"/>
      <c r="E1127" s="67"/>
      <c r="F1127" s="68"/>
    </row>
    <row r="1128" spans="1:6" customFormat="1" ht="14.85" customHeight="1">
      <c r="A1128" s="58">
        <v>45772</v>
      </c>
      <c r="B1128" s="62">
        <v>49726.6</v>
      </c>
      <c r="C1128" s="60" t="s">
        <v>761</v>
      </c>
      <c r="D1128" s="61"/>
      <c r="E1128" s="67"/>
      <c r="F1128" s="68"/>
    </row>
    <row r="1129" spans="1:6" customFormat="1" ht="14.85" customHeight="1">
      <c r="A1129" s="58">
        <v>45772</v>
      </c>
      <c r="B1129" s="62">
        <v>829400</v>
      </c>
      <c r="C1129" s="60" t="s">
        <v>762</v>
      </c>
      <c r="D1129" s="61"/>
      <c r="E1129" s="67"/>
      <c r="F1129" s="68"/>
    </row>
    <row r="1130" spans="1:6" customFormat="1" ht="14.85" customHeight="1">
      <c r="A1130" s="58">
        <v>45772</v>
      </c>
      <c r="B1130" s="62">
        <v>1911825</v>
      </c>
      <c r="C1130" s="49" t="s">
        <v>763</v>
      </c>
      <c r="D1130" s="61"/>
      <c r="E1130" s="67"/>
      <c r="F1130" s="68"/>
    </row>
    <row r="1131" spans="1:6" customFormat="1" ht="14.85" customHeight="1">
      <c r="A1131" s="58">
        <v>45772</v>
      </c>
      <c r="B1131" s="62">
        <v>167243.34</v>
      </c>
      <c r="C1131" s="60" t="s">
        <v>764</v>
      </c>
      <c r="D1131" s="61"/>
      <c r="E1131" s="67"/>
      <c r="F1131" s="68"/>
    </row>
    <row r="1132" spans="1:6" customFormat="1" ht="14.85" customHeight="1">
      <c r="A1132" s="58">
        <v>45772</v>
      </c>
      <c r="B1132" s="62">
        <v>111495.56</v>
      </c>
      <c r="C1132" s="60" t="s">
        <v>486</v>
      </c>
      <c r="D1132" s="61"/>
      <c r="E1132" s="67"/>
      <c r="F1132" s="68"/>
    </row>
    <row r="1133" spans="1:6" customFormat="1" ht="14.85" customHeight="1">
      <c r="A1133" s="58">
        <v>45772</v>
      </c>
      <c r="B1133" s="62">
        <v>13500</v>
      </c>
      <c r="C1133" s="60" t="s">
        <v>765</v>
      </c>
      <c r="D1133" s="61"/>
      <c r="E1133" s="67"/>
      <c r="F1133" s="68"/>
    </row>
    <row r="1134" spans="1:6" customFormat="1" ht="14.85" customHeight="1">
      <c r="A1134" s="58">
        <v>45772</v>
      </c>
      <c r="B1134" s="62">
        <v>203095.16</v>
      </c>
      <c r="C1134" s="60" t="s">
        <v>717</v>
      </c>
      <c r="D1134" s="61"/>
      <c r="E1134" s="67"/>
      <c r="F1134" s="68"/>
    </row>
    <row r="1135" spans="1:6" customFormat="1" ht="14.85" customHeight="1">
      <c r="A1135" s="58">
        <v>45772</v>
      </c>
      <c r="B1135" s="62">
        <v>1833333.33</v>
      </c>
      <c r="C1135" s="49" t="s">
        <v>539</v>
      </c>
      <c r="D1135" s="61"/>
      <c r="E1135" s="67"/>
      <c r="F1135" s="68"/>
    </row>
    <row r="1136" spans="1:6" s="8" customFormat="1" ht="14.85" customHeight="1">
      <c r="A1136" s="71">
        <v>45772</v>
      </c>
      <c r="B1136" s="72">
        <v>6950000</v>
      </c>
      <c r="C1136" s="73" t="s">
        <v>588</v>
      </c>
      <c r="D1136" s="74"/>
      <c r="E1136" s="76"/>
      <c r="F1136" s="77"/>
    </row>
    <row r="1137" spans="1:10" customFormat="1" ht="14.85" customHeight="1">
      <c r="A1137" s="58">
        <v>45772</v>
      </c>
      <c r="B1137" s="62">
        <v>46500</v>
      </c>
      <c r="C1137" s="60" t="s">
        <v>766</v>
      </c>
      <c r="D1137" s="61"/>
      <c r="E1137" s="67"/>
      <c r="F1137" s="68"/>
    </row>
    <row r="1138" spans="1:10" customFormat="1" ht="14.85" customHeight="1">
      <c r="A1138" s="58">
        <v>45772</v>
      </c>
      <c r="B1138" s="62">
        <v>21300</v>
      </c>
      <c r="C1138" s="60" t="s">
        <v>767</v>
      </c>
      <c r="D1138" s="61"/>
      <c r="E1138" s="67"/>
      <c r="F1138" s="68"/>
    </row>
    <row r="1139" spans="1:10" customFormat="1" ht="14.85" customHeight="1">
      <c r="A1139" s="58">
        <v>45772</v>
      </c>
      <c r="B1139" s="62">
        <v>79089.19</v>
      </c>
      <c r="C1139" s="60" t="s">
        <v>768</v>
      </c>
      <c r="D1139" s="61"/>
      <c r="E1139" s="67"/>
      <c r="F1139" s="68"/>
    </row>
    <row r="1140" spans="1:10" customFormat="1" ht="14.85" customHeight="1">
      <c r="A1140" s="58">
        <v>45772</v>
      </c>
      <c r="B1140" s="62">
        <v>43380.6</v>
      </c>
      <c r="C1140" s="60" t="s">
        <v>768</v>
      </c>
      <c r="D1140" s="61"/>
      <c r="E1140" s="67"/>
      <c r="F1140" s="68"/>
    </row>
    <row r="1141" spans="1:10" customFormat="1" ht="14.85" customHeight="1">
      <c r="A1141" s="58">
        <v>45772</v>
      </c>
      <c r="B1141" s="62">
        <v>12631695.199999999</v>
      </c>
      <c r="C1141" s="60" t="s">
        <v>769</v>
      </c>
      <c r="D1141" s="61"/>
      <c r="E1141" s="67"/>
      <c r="F1141" s="68"/>
    </row>
    <row r="1142" spans="1:10" customFormat="1" ht="14.85" customHeight="1">
      <c r="A1142" s="58">
        <v>45775</v>
      </c>
      <c r="B1142" s="62">
        <v>91766.399999999994</v>
      </c>
      <c r="C1142" s="60" t="s">
        <v>140</v>
      </c>
      <c r="D1142" s="61"/>
      <c r="E1142" s="67"/>
      <c r="F1142" s="68"/>
    </row>
    <row r="1143" spans="1:10" customFormat="1" ht="14.85" customHeight="1">
      <c r="A1143" s="58">
        <v>45775</v>
      </c>
      <c r="B1143" s="62">
        <v>91766.399999999994</v>
      </c>
      <c r="C1143" s="60" t="s">
        <v>591</v>
      </c>
      <c r="D1143" s="61"/>
      <c r="E1143" s="67"/>
      <c r="F1143" s="68"/>
    </row>
    <row r="1144" spans="1:10" customFormat="1" ht="14.85" customHeight="1">
      <c r="A1144" s="78">
        <v>45775</v>
      </c>
      <c r="B1144" s="79">
        <v>24210</v>
      </c>
      <c r="C1144" s="80" t="s">
        <v>770</v>
      </c>
      <c r="D1144" s="61"/>
      <c r="E1144" s="86"/>
      <c r="F1144" s="87"/>
    </row>
    <row r="1145" spans="1:10" s="9" customFormat="1" ht="14.85" customHeight="1">
      <c r="A1145" s="58">
        <v>45775</v>
      </c>
      <c r="B1145" s="62">
        <v>9350</v>
      </c>
      <c r="C1145" s="60" t="s">
        <v>771</v>
      </c>
      <c r="D1145" s="61"/>
      <c r="E1145" s="97"/>
      <c r="F1145" s="61"/>
    </row>
    <row r="1146" spans="1:10" s="10" customFormat="1" ht="14.85" customHeight="1">
      <c r="A1146" s="93">
        <v>45775</v>
      </c>
      <c r="B1146" s="94">
        <v>294250</v>
      </c>
      <c r="C1146" s="95" t="s">
        <v>772</v>
      </c>
      <c r="D1146" s="96"/>
      <c r="E1146" s="98"/>
      <c r="F1146" s="96"/>
      <c r="G1146" s="96"/>
      <c r="H1146" s="96"/>
      <c r="I1146" s="96"/>
      <c r="J1146" s="96"/>
    </row>
    <row r="1147" spans="1:10" customFormat="1" ht="14.85" customHeight="1">
      <c r="A1147" s="83">
        <v>45775</v>
      </c>
      <c r="B1147" s="62">
        <v>71197.5</v>
      </c>
      <c r="C1147" s="85" t="s">
        <v>583</v>
      </c>
      <c r="D1147" s="61"/>
      <c r="E1147" s="89"/>
      <c r="F1147" s="90"/>
    </row>
    <row r="1148" spans="1:10" customFormat="1" ht="14.85" customHeight="1">
      <c r="A1148" s="58">
        <v>45775</v>
      </c>
      <c r="B1148" s="62">
        <v>694569.32</v>
      </c>
      <c r="C1148" s="60" t="s">
        <v>206</v>
      </c>
      <c r="D1148" s="61"/>
      <c r="E1148" s="67"/>
      <c r="F1148" s="68"/>
    </row>
    <row r="1149" spans="1:10" customFormat="1" ht="14.85" customHeight="1">
      <c r="A1149" s="58">
        <v>45775</v>
      </c>
      <c r="B1149" s="62">
        <v>21311.4</v>
      </c>
      <c r="C1149" s="60" t="s">
        <v>552</v>
      </c>
      <c r="D1149" s="61"/>
      <c r="E1149" s="67"/>
      <c r="F1149" s="68"/>
    </row>
    <row r="1150" spans="1:10" customFormat="1" ht="14.85" customHeight="1">
      <c r="A1150" s="58">
        <v>45775</v>
      </c>
      <c r="B1150" s="62">
        <v>102000</v>
      </c>
      <c r="C1150" s="60" t="s">
        <v>634</v>
      </c>
      <c r="D1150" s="61"/>
      <c r="E1150" s="67"/>
      <c r="F1150" s="68"/>
    </row>
    <row r="1151" spans="1:10" customFormat="1" ht="14.85" customHeight="1">
      <c r="A1151" s="58">
        <v>45775</v>
      </c>
      <c r="B1151" s="62">
        <v>102000</v>
      </c>
      <c r="C1151" s="60" t="s">
        <v>635</v>
      </c>
      <c r="D1151" s="61"/>
      <c r="E1151" s="67"/>
      <c r="F1151" s="68"/>
    </row>
    <row r="1152" spans="1:10" customFormat="1" ht="14.85" customHeight="1">
      <c r="A1152" s="58">
        <v>45775</v>
      </c>
      <c r="B1152" s="62">
        <v>204000</v>
      </c>
      <c r="C1152" s="60" t="s">
        <v>634</v>
      </c>
      <c r="D1152" s="61"/>
      <c r="E1152" s="67"/>
      <c r="F1152" s="68"/>
    </row>
    <row r="1153" spans="1:6" customFormat="1" ht="14.85" customHeight="1">
      <c r="A1153" s="58">
        <v>45775</v>
      </c>
      <c r="B1153" s="62">
        <v>204000</v>
      </c>
      <c r="C1153" s="60" t="s">
        <v>635</v>
      </c>
      <c r="D1153" s="61"/>
      <c r="E1153" s="67"/>
      <c r="F1153" s="68"/>
    </row>
    <row r="1154" spans="1:6" customFormat="1" ht="14.85" customHeight="1">
      <c r="A1154" s="58">
        <v>45775</v>
      </c>
      <c r="B1154" s="62">
        <v>235066.44</v>
      </c>
      <c r="C1154" s="60" t="s">
        <v>773</v>
      </c>
      <c r="D1154" s="61"/>
      <c r="E1154" s="67"/>
      <c r="F1154" s="68"/>
    </row>
    <row r="1155" spans="1:6" customFormat="1" ht="14.85" customHeight="1">
      <c r="A1155" s="58">
        <v>45775</v>
      </c>
      <c r="B1155" s="62">
        <v>48422.22</v>
      </c>
      <c r="C1155" s="60" t="s">
        <v>290</v>
      </c>
      <c r="D1155" s="61"/>
      <c r="E1155" s="67"/>
      <c r="F1155" s="68"/>
    </row>
    <row r="1156" spans="1:6" customFormat="1" ht="14.85" customHeight="1">
      <c r="A1156" s="58">
        <v>45775</v>
      </c>
      <c r="B1156" s="62">
        <v>24211.11</v>
      </c>
      <c r="C1156" s="60" t="s">
        <v>290</v>
      </c>
      <c r="D1156" s="61"/>
      <c r="E1156" s="67"/>
      <c r="F1156" s="68"/>
    </row>
    <row r="1157" spans="1:6" customFormat="1" ht="14.85" customHeight="1">
      <c r="A1157" s="58">
        <v>45775</v>
      </c>
      <c r="B1157" s="62">
        <v>277500</v>
      </c>
      <c r="C1157" s="60" t="s">
        <v>774</v>
      </c>
      <c r="D1157" s="61"/>
      <c r="E1157" s="67"/>
      <c r="F1157" s="68"/>
    </row>
    <row r="1158" spans="1:6" customFormat="1" ht="14.85" customHeight="1">
      <c r="A1158" s="58">
        <v>45775</v>
      </c>
      <c r="B1158" s="62">
        <v>153781.07</v>
      </c>
      <c r="C1158" s="60" t="s">
        <v>775</v>
      </c>
      <c r="D1158" s="61"/>
      <c r="E1158" s="67"/>
      <c r="F1158" s="68"/>
    </row>
    <row r="1159" spans="1:6" customFormat="1" ht="14.85" customHeight="1">
      <c r="A1159" s="58">
        <v>45776</v>
      </c>
      <c r="B1159" s="62">
        <v>72600</v>
      </c>
      <c r="C1159" s="60" t="s">
        <v>776</v>
      </c>
      <c r="D1159" s="61"/>
      <c r="E1159" s="67"/>
      <c r="F1159" s="68"/>
    </row>
    <row r="1160" spans="1:6" customFormat="1" ht="14.85" customHeight="1">
      <c r="A1160" s="58">
        <v>45776</v>
      </c>
      <c r="B1160" s="62">
        <v>78500</v>
      </c>
      <c r="C1160" s="60" t="s">
        <v>777</v>
      </c>
      <c r="D1160" s="61"/>
      <c r="E1160" s="67"/>
      <c r="F1160" s="68"/>
    </row>
    <row r="1161" spans="1:6" customFormat="1" ht="14.85" customHeight="1">
      <c r="A1161" s="58">
        <v>45776</v>
      </c>
      <c r="B1161" s="62">
        <v>85500</v>
      </c>
      <c r="C1161" s="60" t="s">
        <v>778</v>
      </c>
      <c r="D1161" s="61"/>
      <c r="E1161" s="67"/>
      <c r="F1161" s="68"/>
    </row>
    <row r="1162" spans="1:6" customFormat="1" ht="14.85" customHeight="1">
      <c r="A1162" s="58">
        <v>45776</v>
      </c>
      <c r="B1162" s="62">
        <v>33500</v>
      </c>
      <c r="C1162" s="60" t="s">
        <v>779</v>
      </c>
      <c r="D1162" s="61"/>
      <c r="E1162" s="67"/>
      <c r="F1162" s="68"/>
    </row>
    <row r="1163" spans="1:6" customFormat="1" ht="14.85" customHeight="1">
      <c r="A1163" s="58">
        <v>45776</v>
      </c>
      <c r="B1163" s="62">
        <v>40713.599999999999</v>
      </c>
      <c r="C1163" s="60" t="s">
        <v>780</v>
      </c>
      <c r="D1163" s="61"/>
      <c r="E1163" s="67"/>
      <c r="F1163" s="68"/>
    </row>
    <row r="1164" spans="1:6" customFormat="1" ht="14.85" customHeight="1">
      <c r="A1164" s="58">
        <v>45776</v>
      </c>
      <c r="B1164" s="62">
        <v>23004.85</v>
      </c>
      <c r="C1164" s="60" t="s">
        <v>405</v>
      </c>
      <c r="D1164" s="61"/>
      <c r="E1164" s="67"/>
      <c r="F1164" s="68"/>
    </row>
    <row r="1165" spans="1:6" customFormat="1" ht="14.85" customHeight="1">
      <c r="A1165" s="58">
        <v>45776</v>
      </c>
      <c r="B1165" s="62">
        <v>69014.55</v>
      </c>
      <c r="C1165" s="60" t="s">
        <v>405</v>
      </c>
      <c r="D1165" s="61"/>
      <c r="E1165" s="67"/>
      <c r="F1165" s="68"/>
    </row>
    <row r="1166" spans="1:6" customFormat="1" ht="14.85" customHeight="1">
      <c r="A1166" s="58">
        <v>45776</v>
      </c>
      <c r="B1166" s="62">
        <v>23004.85</v>
      </c>
      <c r="C1166" s="60" t="s">
        <v>383</v>
      </c>
      <c r="D1166" s="61"/>
      <c r="E1166" s="67"/>
      <c r="F1166" s="68"/>
    </row>
    <row r="1167" spans="1:6" customFormat="1" ht="14.85" customHeight="1">
      <c r="A1167" s="58">
        <v>45776</v>
      </c>
      <c r="B1167" s="62">
        <v>560000</v>
      </c>
      <c r="C1167" s="60" t="s">
        <v>781</v>
      </c>
      <c r="D1167" s="61"/>
      <c r="E1167" s="67"/>
      <c r="F1167" s="68"/>
    </row>
    <row r="1168" spans="1:6" customFormat="1" ht="14.85" customHeight="1">
      <c r="A1168" s="58">
        <v>45776</v>
      </c>
      <c r="B1168" s="62">
        <v>162650</v>
      </c>
      <c r="C1168" s="60" t="s">
        <v>782</v>
      </c>
      <c r="D1168" s="61"/>
      <c r="E1168" s="67"/>
      <c r="F1168" s="68"/>
    </row>
    <row r="1169" spans="1:6" customFormat="1" ht="14.85" customHeight="1">
      <c r="A1169" s="58">
        <v>45776</v>
      </c>
      <c r="B1169" s="62">
        <v>79292.820000000007</v>
      </c>
      <c r="C1169" s="60" t="s">
        <v>783</v>
      </c>
      <c r="D1169" s="61"/>
      <c r="E1169" s="67"/>
      <c r="F1169" s="68"/>
    </row>
    <row r="1170" spans="1:6" customFormat="1" ht="14.85" customHeight="1">
      <c r="A1170" s="58">
        <v>45776</v>
      </c>
      <c r="B1170" s="62">
        <v>50140</v>
      </c>
      <c r="C1170" s="60" t="s">
        <v>784</v>
      </c>
      <c r="D1170" s="61"/>
      <c r="E1170" s="67"/>
      <c r="F1170" s="68"/>
    </row>
    <row r="1171" spans="1:6" customFormat="1" ht="14.85" customHeight="1">
      <c r="A1171" s="58">
        <v>45776</v>
      </c>
      <c r="B1171" s="62">
        <v>2400</v>
      </c>
      <c r="C1171" s="60" t="s">
        <v>785</v>
      </c>
      <c r="D1171" s="61"/>
      <c r="E1171" s="67"/>
      <c r="F1171" s="68"/>
    </row>
    <row r="1172" spans="1:6" customFormat="1" ht="14.85" customHeight="1">
      <c r="A1172" s="58">
        <v>45776</v>
      </c>
      <c r="B1172" s="62">
        <v>12814</v>
      </c>
      <c r="C1172" s="60" t="s">
        <v>786</v>
      </c>
      <c r="D1172" s="61"/>
      <c r="E1172" s="67"/>
      <c r="F1172" s="68"/>
    </row>
    <row r="1173" spans="1:6" customFormat="1" ht="14.85" customHeight="1">
      <c r="A1173" s="58">
        <v>45776</v>
      </c>
      <c r="B1173" s="62">
        <v>8750</v>
      </c>
      <c r="C1173" s="60" t="s">
        <v>787</v>
      </c>
      <c r="D1173" s="61"/>
      <c r="E1173" s="67"/>
      <c r="F1173" s="68"/>
    </row>
    <row r="1174" spans="1:6" customFormat="1" ht="14.85" customHeight="1">
      <c r="A1174" s="58">
        <v>45776</v>
      </c>
      <c r="B1174" s="62">
        <v>8358.8799999999992</v>
      </c>
      <c r="C1174" s="60" t="s">
        <v>788</v>
      </c>
      <c r="D1174" s="61"/>
      <c r="E1174" s="67"/>
      <c r="F1174" s="68"/>
    </row>
    <row r="1175" spans="1:6" customFormat="1" ht="14.85" customHeight="1">
      <c r="A1175" s="58">
        <v>45776</v>
      </c>
      <c r="B1175" s="62">
        <v>251159.04000000001</v>
      </c>
      <c r="C1175" s="60" t="s">
        <v>789</v>
      </c>
      <c r="D1175" s="61"/>
      <c r="E1175" s="67"/>
      <c r="F1175" s="68"/>
    </row>
    <row r="1176" spans="1:6" customFormat="1" ht="14.85" customHeight="1">
      <c r="A1176" s="58">
        <v>45776</v>
      </c>
      <c r="B1176" s="62">
        <v>35519</v>
      </c>
      <c r="C1176" s="60" t="s">
        <v>552</v>
      </c>
      <c r="D1176" s="61"/>
      <c r="E1176" s="67"/>
      <c r="F1176" s="68"/>
    </row>
    <row r="1177" spans="1:6" customFormat="1" ht="14.85" customHeight="1">
      <c r="A1177" s="58">
        <v>45776</v>
      </c>
      <c r="B1177" s="62">
        <v>532708.43999999994</v>
      </c>
      <c r="C1177" s="60" t="s">
        <v>104</v>
      </c>
      <c r="D1177" s="61"/>
      <c r="E1177" s="67"/>
      <c r="F1177" s="68"/>
    </row>
    <row r="1178" spans="1:6" customFormat="1" ht="14.85" customHeight="1">
      <c r="A1178" s="58">
        <v>45776</v>
      </c>
      <c r="B1178" s="62">
        <v>49726.6</v>
      </c>
      <c r="C1178" s="60" t="s">
        <v>761</v>
      </c>
      <c r="D1178" s="61"/>
      <c r="E1178" s="67"/>
      <c r="F1178" s="68"/>
    </row>
    <row r="1179" spans="1:6" customFormat="1" ht="14.85" customHeight="1">
      <c r="A1179" s="58">
        <v>45776</v>
      </c>
      <c r="B1179" s="62">
        <v>1650</v>
      </c>
      <c r="C1179" s="60" t="s">
        <v>790</v>
      </c>
      <c r="D1179" s="61"/>
      <c r="E1179" s="67"/>
      <c r="F1179" s="68"/>
    </row>
    <row r="1180" spans="1:6" customFormat="1" ht="14.85" customHeight="1">
      <c r="A1180" s="58">
        <v>45776</v>
      </c>
      <c r="B1180" s="62">
        <v>111495.56</v>
      </c>
      <c r="C1180" s="60" t="s">
        <v>764</v>
      </c>
      <c r="D1180" s="61"/>
      <c r="E1180" s="67"/>
      <c r="F1180" s="68"/>
    </row>
    <row r="1181" spans="1:6" customFormat="1" ht="14.85" customHeight="1">
      <c r="A1181" s="58">
        <v>45776</v>
      </c>
      <c r="B1181" s="62">
        <v>55747.78</v>
      </c>
      <c r="C1181" s="60" t="s">
        <v>486</v>
      </c>
      <c r="D1181" s="61"/>
      <c r="E1181" s="67"/>
      <c r="F1181" s="68"/>
    </row>
    <row r="1182" spans="1:6" customFormat="1" ht="14.85" customHeight="1">
      <c r="A1182" s="58">
        <v>45776</v>
      </c>
      <c r="B1182" s="62">
        <v>110500</v>
      </c>
      <c r="C1182" s="60" t="s">
        <v>791</v>
      </c>
      <c r="D1182" s="61"/>
      <c r="E1182" s="67"/>
      <c r="F1182" s="68"/>
    </row>
    <row r="1183" spans="1:6" customFormat="1" ht="14.85" customHeight="1">
      <c r="A1183" s="58">
        <v>45776</v>
      </c>
      <c r="B1183" s="62">
        <v>13890.9</v>
      </c>
      <c r="C1183" s="60" t="s">
        <v>792</v>
      </c>
      <c r="D1183" s="61"/>
      <c r="E1183" s="67"/>
      <c r="F1183" s="68"/>
    </row>
    <row r="1184" spans="1:6" customFormat="1" ht="14.85" customHeight="1">
      <c r="A1184" s="58">
        <v>45776</v>
      </c>
      <c r="B1184" s="62">
        <v>306000</v>
      </c>
      <c r="C1184" s="60" t="s">
        <v>635</v>
      </c>
      <c r="D1184" s="61"/>
      <c r="E1184" s="67"/>
      <c r="F1184" s="68"/>
    </row>
    <row r="1185" spans="1:10" customFormat="1" ht="14.85" customHeight="1">
      <c r="A1185" s="58">
        <v>45776</v>
      </c>
      <c r="B1185" s="62">
        <v>204000</v>
      </c>
      <c r="C1185" s="60" t="s">
        <v>793</v>
      </c>
      <c r="D1185" s="61"/>
      <c r="E1185" s="67"/>
      <c r="F1185" s="68"/>
    </row>
    <row r="1186" spans="1:10" customFormat="1" ht="14.85" customHeight="1">
      <c r="A1186" s="78">
        <v>45776</v>
      </c>
      <c r="B1186" s="79">
        <v>2364</v>
      </c>
      <c r="C1186" s="80" t="s">
        <v>794</v>
      </c>
      <c r="D1186" s="61"/>
      <c r="E1186" s="86"/>
      <c r="F1186" s="87"/>
    </row>
    <row r="1187" spans="1:10" s="9" customFormat="1" ht="14.85" customHeight="1">
      <c r="A1187" s="58">
        <v>45776</v>
      </c>
      <c r="B1187" s="81">
        <v>71197.5</v>
      </c>
      <c r="C1187" s="60" t="s">
        <v>795</v>
      </c>
      <c r="D1187" s="82"/>
      <c r="E1187" s="88"/>
      <c r="F1187" s="82"/>
      <c r="G1187" s="82"/>
      <c r="H1187" s="82"/>
      <c r="I1187" s="82"/>
      <c r="J1187" s="82"/>
    </row>
    <row r="1188" spans="1:10" customFormat="1" ht="14.85" customHeight="1">
      <c r="A1188" s="83">
        <v>45776</v>
      </c>
      <c r="B1188" s="84">
        <v>11701.8</v>
      </c>
      <c r="C1188" s="85" t="s">
        <v>796</v>
      </c>
      <c r="D1188" s="61"/>
      <c r="E1188" s="89"/>
      <c r="F1188" s="90"/>
    </row>
    <row r="1189" spans="1:10" customFormat="1" ht="14.85" customHeight="1">
      <c r="A1189" s="58">
        <v>45776</v>
      </c>
      <c r="B1189" s="62">
        <v>105000</v>
      </c>
      <c r="C1189" s="60" t="s">
        <v>797</v>
      </c>
      <c r="D1189" s="61"/>
      <c r="E1189" s="67"/>
      <c r="F1189" s="68"/>
    </row>
    <row r="1190" spans="1:10" customFormat="1" ht="14.85" customHeight="1">
      <c r="A1190" s="58">
        <v>45776</v>
      </c>
      <c r="B1190" s="62">
        <v>193600</v>
      </c>
      <c r="C1190" s="60" t="s">
        <v>573</v>
      </c>
      <c r="D1190" s="61"/>
      <c r="E1190" s="67"/>
      <c r="F1190" s="68"/>
    </row>
    <row r="1191" spans="1:10" customFormat="1" ht="14.85" customHeight="1">
      <c r="A1191" s="58">
        <v>45776</v>
      </c>
      <c r="B1191" s="62">
        <v>466972.8</v>
      </c>
      <c r="C1191" s="60" t="s">
        <v>798</v>
      </c>
      <c r="D1191" s="61"/>
      <c r="E1191" s="67"/>
      <c r="F1191" s="68"/>
    </row>
    <row r="1192" spans="1:10" customFormat="1" ht="14.85" customHeight="1">
      <c r="A1192" s="58">
        <v>45776</v>
      </c>
      <c r="B1192" s="62">
        <v>13500</v>
      </c>
      <c r="C1192" s="60" t="s">
        <v>799</v>
      </c>
      <c r="D1192" s="61"/>
      <c r="E1192" s="67"/>
      <c r="F1192" s="68"/>
    </row>
    <row r="1193" spans="1:10" customFormat="1" ht="14.85" customHeight="1">
      <c r="A1193" s="58">
        <v>45776</v>
      </c>
      <c r="B1193" s="62">
        <v>68346.740000000005</v>
      </c>
      <c r="C1193" s="60" t="s">
        <v>775</v>
      </c>
      <c r="D1193" s="61"/>
      <c r="E1193" s="67"/>
      <c r="F1193" s="68"/>
    </row>
    <row r="1194" spans="1:10" customFormat="1" ht="14.85" customHeight="1">
      <c r="A1194" s="58">
        <v>45776</v>
      </c>
      <c r="B1194" s="62">
        <v>546169.44999999995</v>
      </c>
      <c r="C1194" s="60" t="s">
        <v>800</v>
      </c>
      <c r="D1194" s="61"/>
      <c r="E1194" s="67"/>
      <c r="F1194" s="68"/>
    </row>
    <row r="1195" spans="1:10" s="11" customFormat="1" ht="14.85" customHeight="1">
      <c r="A1195" s="99">
        <v>45776</v>
      </c>
      <c r="B1195" s="100">
        <v>69200</v>
      </c>
      <c r="C1195" s="235" t="s">
        <v>801</v>
      </c>
      <c r="D1195" s="101"/>
      <c r="E1195" s="110"/>
      <c r="F1195" s="111"/>
    </row>
    <row r="1196" spans="1:10" customFormat="1" ht="14.85" customHeight="1">
      <c r="A1196" s="58">
        <v>45776</v>
      </c>
      <c r="B1196" s="62">
        <v>5045</v>
      </c>
      <c r="C1196" s="60" t="s">
        <v>802</v>
      </c>
      <c r="D1196" s="61"/>
      <c r="E1196" s="67"/>
      <c r="F1196" s="68"/>
    </row>
    <row r="1197" spans="1:10" customFormat="1" ht="14.85" customHeight="1">
      <c r="A1197" s="58">
        <v>45776</v>
      </c>
      <c r="B1197" s="62">
        <v>41500</v>
      </c>
      <c r="C1197" s="60" t="s">
        <v>803</v>
      </c>
      <c r="D1197" s="61"/>
      <c r="E1197" s="67"/>
      <c r="F1197" s="68"/>
    </row>
    <row r="1198" spans="1:10" customFormat="1" ht="14.85" customHeight="1">
      <c r="A1198" s="58">
        <v>45776</v>
      </c>
      <c r="B1198" s="62">
        <v>1327753.32</v>
      </c>
      <c r="C1198" s="60" t="s">
        <v>4</v>
      </c>
      <c r="D1198" s="61"/>
      <c r="E1198" s="67"/>
      <c r="F1198" s="68"/>
    </row>
    <row r="1199" spans="1:10" customFormat="1" ht="14.85" customHeight="1">
      <c r="A1199" s="58">
        <v>45776</v>
      </c>
      <c r="B1199" s="62">
        <v>526421.51</v>
      </c>
      <c r="C1199" s="60" t="s">
        <v>101</v>
      </c>
      <c r="D1199" s="61"/>
      <c r="E1199" s="67"/>
      <c r="F1199" s="68"/>
    </row>
    <row r="1200" spans="1:10" customFormat="1" ht="14.85" customHeight="1">
      <c r="A1200" s="58">
        <v>45776</v>
      </c>
      <c r="B1200" s="62">
        <v>1996578.06</v>
      </c>
      <c r="C1200" s="60" t="s">
        <v>117</v>
      </c>
      <c r="D1200" s="61"/>
      <c r="E1200" s="67"/>
      <c r="F1200" s="68"/>
    </row>
    <row r="1201" spans="1:23" s="6" customFormat="1" ht="14.85" customHeight="1">
      <c r="A1201" s="102"/>
      <c r="B1201" s="103">
        <v>29492655.059999999</v>
      </c>
      <c r="C1201" s="236" t="s">
        <v>577</v>
      </c>
      <c r="D1201" s="104"/>
      <c r="E1201" s="112"/>
      <c r="F1201" s="113"/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</row>
    <row r="1202" spans="1:23" outlineLevel="1">
      <c r="B1202" s="105">
        <f>SUM(B889:B1201)</f>
        <v>256901978.84</v>
      </c>
      <c r="C1202" s="57" t="s">
        <v>804</v>
      </c>
    </row>
    <row r="1203" spans="1:23" outlineLevel="1">
      <c r="A1203" s="106">
        <v>45782</v>
      </c>
      <c r="B1203" s="107">
        <v>295</v>
      </c>
      <c r="C1203" s="108" t="s">
        <v>805</v>
      </c>
    </row>
    <row r="1204" spans="1:23" outlineLevel="1">
      <c r="A1204" s="106">
        <v>45782</v>
      </c>
      <c r="B1204" s="109">
        <v>4970</v>
      </c>
      <c r="C1204" s="108" t="s">
        <v>805</v>
      </c>
    </row>
    <row r="1205" spans="1:23" outlineLevel="1">
      <c r="A1205" s="106">
        <v>45782</v>
      </c>
      <c r="B1205" s="109">
        <v>19793.400000000001</v>
      </c>
      <c r="C1205" s="108" t="s">
        <v>806</v>
      </c>
    </row>
    <row r="1206" spans="1:23" outlineLevel="1">
      <c r="A1206" s="106">
        <v>45782</v>
      </c>
      <c r="B1206" s="109">
        <v>86985</v>
      </c>
      <c r="C1206" s="108" t="s">
        <v>807</v>
      </c>
    </row>
    <row r="1207" spans="1:23" outlineLevel="1">
      <c r="A1207" s="106">
        <v>45782</v>
      </c>
      <c r="B1207" s="109">
        <v>636053</v>
      </c>
      <c r="C1207" s="108" t="s">
        <v>808</v>
      </c>
    </row>
    <row r="1208" spans="1:23" outlineLevel="1">
      <c r="A1208" s="106">
        <v>45782</v>
      </c>
      <c r="B1208" s="109">
        <v>406640</v>
      </c>
      <c r="C1208" s="108" t="s">
        <v>809</v>
      </c>
    </row>
    <row r="1209" spans="1:23" outlineLevel="1">
      <c r="A1209" s="106">
        <v>45782</v>
      </c>
      <c r="B1209" s="109">
        <v>347140</v>
      </c>
      <c r="C1209" s="108" t="s">
        <v>810</v>
      </c>
    </row>
    <row r="1210" spans="1:23" outlineLevel="1">
      <c r="A1210" s="106">
        <v>45782</v>
      </c>
      <c r="B1210" s="109">
        <v>551856</v>
      </c>
      <c r="C1210" s="108" t="s">
        <v>811</v>
      </c>
    </row>
    <row r="1211" spans="1:23" outlineLevel="1">
      <c r="A1211" s="106">
        <v>45782</v>
      </c>
      <c r="B1211" s="109">
        <v>567885</v>
      </c>
      <c r="C1211" s="108" t="s">
        <v>812</v>
      </c>
    </row>
    <row r="1212" spans="1:23" outlineLevel="1">
      <c r="A1212" s="106">
        <v>45784</v>
      </c>
      <c r="B1212" s="109">
        <v>2822403.55</v>
      </c>
      <c r="C1212" s="108" t="s">
        <v>813</v>
      </c>
    </row>
    <row r="1213" spans="1:23" outlineLevel="1">
      <c r="A1213" s="106">
        <v>45784</v>
      </c>
      <c r="B1213" s="109">
        <v>142500</v>
      </c>
      <c r="C1213" s="108" t="s">
        <v>814</v>
      </c>
    </row>
    <row r="1214" spans="1:23" outlineLevel="1">
      <c r="A1214" s="106">
        <v>45784</v>
      </c>
      <c r="B1214" s="109">
        <v>6890</v>
      </c>
      <c r="C1214" s="108" t="s">
        <v>815</v>
      </c>
    </row>
    <row r="1215" spans="1:23" outlineLevel="1">
      <c r="A1215" s="106">
        <v>45784</v>
      </c>
      <c r="B1215" s="109">
        <v>244281.60000000001</v>
      </c>
      <c r="C1215" s="108" t="s">
        <v>816</v>
      </c>
    </row>
    <row r="1216" spans="1:23" outlineLevel="1">
      <c r="A1216" s="106">
        <v>45784</v>
      </c>
      <c r="B1216" s="109">
        <v>217000</v>
      </c>
      <c r="C1216" s="108" t="s">
        <v>817</v>
      </c>
    </row>
    <row r="1217" spans="1:3" outlineLevel="1">
      <c r="A1217" s="106">
        <v>45784</v>
      </c>
      <c r="B1217" s="109">
        <v>217514</v>
      </c>
      <c r="C1217" s="108" t="s">
        <v>818</v>
      </c>
    </row>
    <row r="1218" spans="1:3" outlineLevel="1">
      <c r="A1218" s="106">
        <v>45784</v>
      </c>
      <c r="B1218" s="109">
        <v>2620</v>
      </c>
      <c r="C1218" s="108" t="s">
        <v>819</v>
      </c>
    </row>
    <row r="1219" spans="1:3" outlineLevel="1">
      <c r="A1219" s="106">
        <v>45784</v>
      </c>
      <c r="B1219" s="107">
        <v>980</v>
      </c>
      <c r="C1219" s="108" t="s">
        <v>820</v>
      </c>
    </row>
    <row r="1220" spans="1:3" outlineLevel="1">
      <c r="A1220" s="114">
        <v>45784</v>
      </c>
      <c r="B1220" s="115">
        <v>316853.59999999998</v>
      </c>
      <c r="C1220" s="116" t="s">
        <v>821</v>
      </c>
    </row>
    <row r="1221" spans="1:3" outlineLevel="1">
      <c r="A1221" s="114">
        <v>45784</v>
      </c>
      <c r="B1221" s="115">
        <v>182188.79999999999</v>
      </c>
      <c r="C1221" s="116" t="s">
        <v>821</v>
      </c>
    </row>
    <row r="1222" spans="1:3" outlineLevel="1">
      <c r="A1222" s="114">
        <v>45784</v>
      </c>
      <c r="B1222" s="115">
        <v>19522.5</v>
      </c>
      <c r="C1222" s="116" t="s">
        <v>821</v>
      </c>
    </row>
    <row r="1223" spans="1:3" outlineLevel="1">
      <c r="A1223" s="106">
        <v>45784</v>
      </c>
      <c r="B1223" s="109">
        <v>3300</v>
      </c>
      <c r="C1223" s="108" t="s">
        <v>822</v>
      </c>
    </row>
    <row r="1224" spans="1:3" outlineLevel="1">
      <c r="A1224" s="106">
        <v>45784</v>
      </c>
      <c r="B1224" s="109">
        <v>2990.9</v>
      </c>
      <c r="C1224" s="108" t="s">
        <v>823</v>
      </c>
    </row>
    <row r="1225" spans="1:3" outlineLevel="1">
      <c r="A1225" s="106">
        <v>45784</v>
      </c>
      <c r="B1225" s="109">
        <v>30180</v>
      </c>
      <c r="C1225" s="108" t="s">
        <v>824</v>
      </c>
    </row>
    <row r="1226" spans="1:3" outlineLevel="1">
      <c r="A1226" s="106">
        <v>45784</v>
      </c>
      <c r="B1226" s="109">
        <v>1953691</v>
      </c>
      <c r="C1226" s="108" t="s">
        <v>825</v>
      </c>
    </row>
    <row r="1227" spans="1:3" outlineLevel="1">
      <c r="A1227" s="106">
        <v>45789</v>
      </c>
      <c r="B1227" s="109">
        <v>62800</v>
      </c>
      <c r="C1227" s="108" t="s">
        <v>826</v>
      </c>
    </row>
    <row r="1228" spans="1:3" outlineLevel="1">
      <c r="A1228" s="106">
        <v>45789</v>
      </c>
      <c r="B1228" s="107">
        <v>112.15</v>
      </c>
      <c r="C1228" s="108" t="s">
        <v>827</v>
      </c>
    </row>
    <row r="1229" spans="1:3" outlineLevel="1">
      <c r="A1229" s="106">
        <v>45789</v>
      </c>
      <c r="B1229" s="109">
        <v>29671.97</v>
      </c>
      <c r="C1229" s="108" t="s">
        <v>828</v>
      </c>
    </row>
    <row r="1230" spans="1:3" outlineLevel="1">
      <c r="A1230" s="106">
        <v>45789</v>
      </c>
      <c r="B1230" s="109">
        <v>1500</v>
      </c>
      <c r="C1230" s="108" t="s">
        <v>829</v>
      </c>
    </row>
    <row r="1231" spans="1:3" outlineLevel="1">
      <c r="A1231" s="106">
        <v>45789</v>
      </c>
      <c r="B1231" s="109">
        <v>23004.85</v>
      </c>
      <c r="C1231" s="108" t="s">
        <v>382</v>
      </c>
    </row>
    <row r="1232" spans="1:3" outlineLevel="1">
      <c r="A1232" s="106">
        <v>45789</v>
      </c>
      <c r="B1232" s="109">
        <v>52000</v>
      </c>
      <c r="C1232" s="108" t="s">
        <v>830</v>
      </c>
    </row>
    <row r="1233" spans="1:3" outlineLevel="1">
      <c r="A1233" s="106">
        <v>45789</v>
      </c>
      <c r="B1233" s="107">
        <v>800</v>
      </c>
      <c r="C1233" s="108" t="s">
        <v>831</v>
      </c>
    </row>
    <row r="1234" spans="1:3" outlineLevel="1">
      <c r="A1234" s="106">
        <v>45789</v>
      </c>
      <c r="B1234" s="109">
        <v>49265.48</v>
      </c>
      <c r="C1234" s="108" t="s">
        <v>242</v>
      </c>
    </row>
    <row r="1235" spans="1:3" outlineLevel="1">
      <c r="A1235" s="106">
        <v>45789</v>
      </c>
      <c r="B1235" s="109">
        <v>408000</v>
      </c>
      <c r="C1235" s="108" t="s">
        <v>634</v>
      </c>
    </row>
    <row r="1236" spans="1:3" outlineLevel="1">
      <c r="A1236" s="106">
        <v>45789</v>
      </c>
      <c r="B1236" s="109">
        <v>306000</v>
      </c>
      <c r="C1236" s="108" t="s">
        <v>634</v>
      </c>
    </row>
    <row r="1237" spans="1:3" outlineLevel="1">
      <c r="A1237" s="106">
        <v>45789</v>
      </c>
      <c r="B1237" s="109">
        <v>4804605.38</v>
      </c>
      <c r="C1237" s="108" t="s">
        <v>832</v>
      </c>
    </row>
    <row r="1238" spans="1:3" outlineLevel="1">
      <c r="A1238" s="106">
        <v>45789</v>
      </c>
      <c r="B1238" s="109">
        <v>54000</v>
      </c>
      <c r="C1238" s="108" t="s">
        <v>538</v>
      </c>
    </row>
    <row r="1239" spans="1:3" outlineLevel="1">
      <c r="A1239" s="106">
        <v>45789</v>
      </c>
      <c r="B1239" s="109">
        <v>36300</v>
      </c>
      <c r="C1239" s="108" t="s">
        <v>142</v>
      </c>
    </row>
    <row r="1240" spans="1:3" outlineLevel="1">
      <c r="A1240" s="106">
        <v>45789</v>
      </c>
      <c r="B1240" s="109">
        <v>183532.79999999999</v>
      </c>
      <c r="C1240" s="108" t="s">
        <v>140</v>
      </c>
    </row>
    <row r="1241" spans="1:3" outlineLevel="1">
      <c r="A1241" s="106">
        <v>45789</v>
      </c>
      <c r="B1241" s="117">
        <v>4565008.34</v>
      </c>
      <c r="C1241" s="118" t="s">
        <v>105</v>
      </c>
    </row>
    <row r="1242" spans="1:3" outlineLevel="1">
      <c r="A1242" s="106">
        <v>45791</v>
      </c>
      <c r="B1242" s="109">
        <v>91766.399999999994</v>
      </c>
      <c r="C1242" s="108" t="s">
        <v>137</v>
      </c>
    </row>
    <row r="1243" spans="1:3" outlineLevel="1">
      <c r="A1243" s="106">
        <v>45791</v>
      </c>
      <c r="B1243" s="109">
        <v>1221000</v>
      </c>
      <c r="C1243" s="108" t="s">
        <v>833</v>
      </c>
    </row>
    <row r="1244" spans="1:3" outlineLevel="1">
      <c r="A1244" s="106">
        <v>45791</v>
      </c>
      <c r="B1244" s="109">
        <v>42878.93</v>
      </c>
      <c r="C1244" s="108" t="s">
        <v>834</v>
      </c>
    </row>
    <row r="1245" spans="1:3" outlineLevel="1">
      <c r="A1245" s="106">
        <v>45791</v>
      </c>
      <c r="B1245" s="109">
        <v>69014.55</v>
      </c>
      <c r="C1245" s="108" t="s">
        <v>405</v>
      </c>
    </row>
    <row r="1246" spans="1:3" outlineLevel="1">
      <c r="A1246" s="106">
        <v>45791</v>
      </c>
      <c r="B1246" s="109">
        <v>23004.85</v>
      </c>
      <c r="C1246" s="108" t="s">
        <v>405</v>
      </c>
    </row>
    <row r="1247" spans="1:3" outlineLevel="1">
      <c r="A1247" s="106">
        <v>45791</v>
      </c>
      <c r="B1247" s="109">
        <v>98400</v>
      </c>
      <c r="C1247" s="108" t="s">
        <v>835</v>
      </c>
    </row>
    <row r="1248" spans="1:3" outlineLevel="1">
      <c r="A1248" s="106">
        <v>45791</v>
      </c>
      <c r="B1248" s="109">
        <v>85245.6</v>
      </c>
      <c r="C1248" s="108" t="s">
        <v>552</v>
      </c>
    </row>
    <row r="1249" spans="1:3" outlineLevel="1">
      <c r="A1249" s="106">
        <v>45791</v>
      </c>
      <c r="B1249" s="109">
        <v>3300</v>
      </c>
      <c r="C1249" s="108" t="s">
        <v>822</v>
      </c>
    </row>
    <row r="1250" spans="1:3" outlineLevel="1">
      <c r="A1250" s="106">
        <v>45791</v>
      </c>
      <c r="B1250" s="109">
        <v>24600</v>
      </c>
      <c r="C1250" s="108" t="s">
        <v>836</v>
      </c>
    </row>
    <row r="1251" spans="1:3" outlineLevel="1">
      <c r="A1251" s="106">
        <v>45791</v>
      </c>
      <c r="B1251" s="109">
        <v>11285.63</v>
      </c>
      <c r="C1251" s="108" t="s">
        <v>837</v>
      </c>
    </row>
    <row r="1252" spans="1:3" outlineLevel="1">
      <c r="A1252" s="106">
        <v>45791</v>
      </c>
      <c r="B1252" s="109">
        <v>59000</v>
      </c>
      <c r="C1252" s="108" t="s">
        <v>838</v>
      </c>
    </row>
    <row r="1253" spans="1:3" outlineLevel="1">
      <c r="A1253" s="106">
        <v>45791</v>
      </c>
      <c r="B1253" s="109">
        <v>243000</v>
      </c>
      <c r="C1253" s="108" t="s">
        <v>538</v>
      </c>
    </row>
    <row r="1254" spans="1:3" outlineLevel="1">
      <c r="A1254" s="106">
        <v>45791</v>
      </c>
      <c r="B1254" s="109">
        <v>54000</v>
      </c>
      <c r="C1254" s="108" t="s">
        <v>538</v>
      </c>
    </row>
    <row r="1255" spans="1:3" outlineLevel="1">
      <c r="A1255" s="106">
        <v>45791</v>
      </c>
      <c r="B1255" s="109">
        <v>448910</v>
      </c>
      <c r="C1255" s="108" t="s">
        <v>839</v>
      </c>
    </row>
    <row r="1256" spans="1:3" outlineLevel="1">
      <c r="A1256" s="106">
        <v>45791</v>
      </c>
      <c r="B1256" s="109">
        <v>112000</v>
      </c>
      <c r="C1256" s="108" t="s">
        <v>840</v>
      </c>
    </row>
    <row r="1257" spans="1:3" outlineLevel="1">
      <c r="A1257" s="106">
        <v>45791</v>
      </c>
      <c r="B1257" s="109">
        <v>7480</v>
      </c>
      <c r="C1257" s="108" t="s">
        <v>840</v>
      </c>
    </row>
    <row r="1258" spans="1:3" outlineLevel="1">
      <c r="A1258" s="106">
        <v>45791</v>
      </c>
      <c r="B1258" s="109">
        <v>84610</v>
      </c>
      <c r="C1258" s="108" t="s">
        <v>840</v>
      </c>
    </row>
    <row r="1259" spans="1:3" outlineLevel="1">
      <c r="A1259" s="106">
        <v>45791</v>
      </c>
      <c r="B1259" s="109">
        <v>46080</v>
      </c>
      <c r="C1259" s="108" t="s">
        <v>840</v>
      </c>
    </row>
    <row r="1260" spans="1:3" outlineLevel="1">
      <c r="A1260" s="106">
        <v>45791</v>
      </c>
      <c r="B1260" s="109">
        <v>37000</v>
      </c>
      <c r="C1260" s="108" t="s">
        <v>841</v>
      </c>
    </row>
    <row r="1261" spans="1:3" outlineLevel="1">
      <c r="A1261" s="106">
        <v>45791</v>
      </c>
      <c r="B1261" s="109">
        <v>170250</v>
      </c>
      <c r="C1261" s="108" t="s">
        <v>842</v>
      </c>
    </row>
    <row r="1262" spans="1:3" ht="15" customHeight="1" outlineLevel="1">
      <c r="A1262" s="106">
        <v>45791</v>
      </c>
      <c r="B1262" s="107">
        <v>0.7</v>
      </c>
      <c r="C1262" s="119" t="s">
        <v>843</v>
      </c>
    </row>
    <row r="1263" spans="1:3" outlineLevel="1">
      <c r="A1263" s="106">
        <v>45793</v>
      </c>
      <c r="B1263" s="109">
        <v>6273.86</v>
      </c>
      <c r="C1263" s="108" t="s">
        <v>844</v>
      </c>
    </row>
    <row r="1264" spans="1:3" outlineLevel="1">
      <c r="A1264" s="106">
        <v>45793</v>
      </c>
      <c r="B1264" s="109">
        <v>7645</v>
      </c>
      <c r="C1264" s="108" t="s">
        <v>845</v>
      </c>
    </row>
    <row r="1265" spans="1:3" outlineLevel="1">
      <c r="A1265" s="106">
        <v>45793</v>
      </c>
      <c r="B1265" s="109">
        <v>5734</v>
      </c>
      <c r="C1265" s="108" t="s">
        <v>846</v>
      </c>
    </row>
    <row r="1266" spans="1:3" outlineLevel="1">
      <c r="A1266" s="106">
        <v>45793</v>
      </c>
      <c r="B1266" s="109">
        <v>218000</v>
      </c>
      <c r="C1266" s="108" t="s">
        <v>847</v>
      </c>
    </row>
    <row r="1267" spans="1:3" outlineLevel="1">
      <c r="A1267" s="106">
        <v>45793</v>
      </c>
      <c r="B1267" s="109">
        <v>1291240</v>
      </c>
      <c r="C1267" s="108" t="s">
        <v>848</v>
      </c>
    </row>
    <row r="1268" spans="1:3" outlineLevel="1">
      <c r="A1268" s="106">
        <v>45793</v>
      </c>
      <c r="B1268" s="109">
        <v>116000</v>
      </c>
      <c r="C1268" s="108" t="s">
        <v>849</v>
      </c>
    </row>
    <row r="1269" spans="1:3" outlineLevel="1">
      <c r="A1269" s="106">
        <v>45793</v>
      </c>
      <c r="B1269" s="109">
        <v>60506.7</v>
      </c>
      <c r="C1269" s="108" t="s">
        <v>850</v>
      </c>
    </row>
    <row r="1270" spans="1:3" outlineLevel="1">
      <c r="A1270" s="106">
        <v>45793</v>
      </c>
      <c r="B1270" s="109">
        <v>74825</v>
      </c>
      <c r="C1270" s="108" t="s">
        <v>851</v>
      </c>
    </row>
    <row r="1271" spans="1:3" outlineLevel="1">
      <c r="A1271" s="106">
        <v>45793</v>
      </c>
      <c r="B1271" s="109">
        <v>97143.65</v>
      </c>
      <c r="C1271" s="108" t="s">
        <v>852</v>
      </c>
    </row>
    <row r="1272" spans="1:3" outlineLevel="1">
      <c r="A1272" s="106">
        <v>45793</v>
      </c>
      <c r="B1272" s="109">
        <v>93920</v>
      </c>
      <c r="C1272" s="108" t="s">
        <v>853</v>
      </c>
    </row>
    <row r="1273" spans="1:3" outlineLevel="1">
      <c r="A1273" s="106">
        <v>45793</v>
      </c>
      <c r="B1273" s="109">
        <v>53080</v>
      </c>
      <c r="C1273" s="108" t="s">
        <v>854</v>
      </c>
    </row>
    <row r="1274" spans="1:3" outlineLevel="1">
      <c r="A1274" s="106">
        <v>45793</v>
      </c>
      <c r="B1274" s="109">
        <v>636053</v>
      </c>
      <c r="C1274" s="108" t="s">
        <v>471</v>
      </c>
    </row>
    <row r="1275" spans="1:3" outlineLevel="1">
      <c r="A1275" s="106">
        <v>45793</v>
      </c>
      <c r="B1275" s="109">
        <v>674998.5</v>
      </c>
      <c r="C1275" s="108" t="s">
        <v>855</v>
      </c>
    </row>
    <row r="1276" spans="1:3" outlineLevel="1">
      <c r="A1276" s="106">
        <v>45793</v>
      </c>
      <c r="B1276" s="109">
        <v>46200</v>
      </c>
      <c r="C1276" s="108" t="s">
        <v>856</v>
      </c>
    </row>
    <row r="1277" spans="1:3" outlineLevel="1">
      <c r="A1277" s="106">
        <v>45793</v>
      </c>
      <c r="B1277" s="109">
        <v>255500</v>
      </c>
      <c r="C1277" s="108" t="s">
        <v>857</v>
      </c>
    </row>
    <row r="1278" spans="1:3" outlineLevel="1">
      <c r="A1278" s="106">
        <v>45793</v>
      </c>
      <c r="B1278" s="109">
        <v>36398.230000000003</v>
      </c>
      <c r="C1278" s="108" t="s">
        <v>858</v>
      </c>
    </row>
    <row r="1279" spans="1:3" outlineLevel="1">
      <c r="A1279" s="106">
        <v>45793</v>
      </c>
      <c r="B1279" s="109">
        <v>153636.89000000001</v>
      </c>
      <c r="C1279" s="108" t="s">
        <v>859</v>
      </c>
    </row>
    <row r="1280" spans="1:3" outlineLevel="1">
      <c r="A1280" s="106">
        <v>45793</v>
      </c>
      <c r="B1280" s="109">
        <v>85223.09</v>
      </c>
      <c r="C1280" s="108" t="s">
        <v>574</v>
      </c>
    </row>
    <row r="1281" spans="1:3" outlineLevel="1">
      <c r="A1281" s="106">
        <v>45793</v>
      </c>
      <c r="B1281" s="109">
        <v>191939.64</v>
      </c>
      <c r="C1281" s="108" t="s">
        <v>488</v>
      </c>
    </row>
    <row r="1282" spans="1:3" outlineLevel="1">
      <c r="A1282" s="106">
        <v>45793</v>
      </c>
      <c r="B1282" s="109">
        <v>218410.96</v>
      </c>
      <c r="C1282" s="108" t="s">
        <v>315</v>
      </c>
    </row>
    <row r="1283" spans="1:3" outlineLevel="1">
      <c r="A1283" s="120">
        <v>45793</v>
      </c>
      <c r="B1283" s="121">
        <v>38250</v>
      </c>
      <c r="C1283" s="122" t="s">
        <v>860</v>
      </c>
    </row>
    <row r="1284" spans="1:3" outlineLevel="1">
      <c r="A1284" s="106">
        <v>45796</v>
      </c>
      <c r="B1284" s="109">
        <v>14937.48</v>
      </c>
      <c r="C1284" s="108" t="s">
        <v>861</v>
      </c>
    </row>
    <row r="1285" spans="1:3" outlineLevel="1">
      <c r="A1285" s="106">
        <v>45796</v>
      </c>
      <c r="B1285" s="109">
        <v>41500</v>
      </c>
      <c r="C1285" s="108" t="s">
        <v>862</v>
      </c>
    </row>
    <row r="1286" spans="1:3" outlineLevel="1">
      <c r="A1286" s="106">
        <v>45796</v>
      </c>
      <c r="B1286" s="109">
        <v>122140.8</v>
      </c>
      <c r="C1286" s="108" t="s">
        <v>863</v>
      </c>
    </row>
    <row r="1287" spans="1:3" outlineLevel="1">
      <c r="A1287" s="106">
        <v>45796</v>
      </c>
      <c r="B1287" s="109">
        <v>1329857.1399999999</v>
      </c>
      <c r="C1287" s="108" t="s">
        <v>864</v>
      </c>
    </row>
    <row r="1288" spans="1:3" outlineLevel="1">
      <c r="A1288" s="106">
        <v>45796</v>
      </c>
      <c r="B1288" s="109">
        <v>31200</v>
      </c>
      <c r="C1288" s="108" t="s">
        <v>865</v>
      </c>
    </row>
    <row r="1289" spans="1:3" outlineLevel="1">
      <c r="A1289" s="106">
        <v>45796</v>
      </c>
      <c r="B1289" s="109">
        <v>24960</v>
      </c>
      <c r="C1289" s="108" t="s">
        <v>866</v>
      </c>
    </row>
    <row r="1290" spans="1:3" outlineLevel="1">
      <c r="A1290" s="106">
        <v>45796</v>
      </c>
      <c r="B1290" s="109">
        <v>12316.37</v>
      </c>
      <c r="C1290" s="108" t="s">
        <v>242</v>
      </c>
    </row>
    <row r="1291" spans="1:3" outlineLevel="1">
      <c r="A1291" s="106">
        <v>45796</v>
      </c>
      <c r="B1291" s="109">
        <v>53671.199999999997</v>
      </c>
      <c r="C1291" s="108" t="s">
        <v>867</v>
      </c>
    </row>
    <row r="1292" spans="1:3" outlineLevel="1">
      <c r="A1292" s="106">
        <v>45796</v>
      </c>
      <c r="B1292" s="109">
        <v>70350</v>
      </c>
      <c r="C1292" s="108" t="s">
        <v>342</v>
      </c>
    </row>
    <row r="1293" spans="1:3" outlineLevel="1">
      <c r="A1293" s="106">
        <v>45796</v>
      </c>
      <c r="B1293" s="109">
        <v>306000</v>
      </c>
      <c r="C1293" s="108" t="s">
        <v>634</v>
      </c>
    </row>
    <row r="1294" spans="1:3" outlineLevel="1">
      <c r="A1294" s="106">
        <v>45796</v>
      </c>
      <c r="B1294" s="109">
        <v>96800</v>
      </c>
      <c r="C1294" s="108" t="s">
        <v>573</v>
      </c>
    </row>
    <row r="1295" spans="1:3" outlineLevel="1">
      <c r="A1295" s="106">
        <v>45796</v>
      </c>
      <c r="B1295" s="109">
        <v>362950</v>
      </c>
      <c r="C1295" s="108" t="s">
        <v>868</v>
      </c>
    </row>
    <row r="1296" spans="1:3" outlineLevel="1">
      <c r="A1296" s="106">
        <v>45796</v>
      </c>
      <c r="B1296" s="109">
        <v>467840</v>
      </c>
      <c r="C1296" s="108" t="s">
        <v>869</v>
      </c>
    </row>
    <row r="1297" spans="1:3" outlineLevel="1">
      <c r="A1297" s="106">
        <v>45796</v>
      </c>
      <c r="B1297" s="109">
        <v>469625</v>
      </c>
      <c r="C1297" s="108" t="s">
        <v>870</v>
      </c>
    </row>
    <row r="1298" spans="1:3" outlineLevel="1">
      <c r="A1298" s="106">
        <v>45796</v>
      </c>
      <c r="B1298" s="109">
        <v>588625</v>
      </c>
      <c r="C1298" s="108" t="s">
        <v>871</v>
      </c>
    </row>
    <row r="1299" spans="1:3" outlineLevel="1">
      <c r="A1299" s="106">
        <v>45796</v>
      </c>
      <c r="B1299" s="109">
        <v>902700</v>
      </c>
      <c r="C1299" s="108" t="s">
        <v>872</v>
      </c>
    </row>
    <row r="1300" spans="1:3" outlineLevel="1">
      <c r="A1300" s="106">
        <v>45796</v>
      </c>
      <c r="B1300" s="109">
        <v>183532.79999999999</v>
      </c>
      <c r="C1300" s="108" t="s">
        <v>137</v>
      </c>
    </row>
    <row r="1301" spans="1:3" outlineLevel="1">
      <c r="A1301" s="106">
        <v>45798</v>
      </c>
      <c r="B1301" s="109">
        <v>16870.3</v>
      </c>
      <c r="C1301" s="108" t="s">
        <v>873</v>
      </c>
    </row>
    <row r="1302" spans="1:3" outlineLevel="1">
      <c r="A1302" s="106">
        <v>45798</v>
      </c>
      <c r="B1302" s="109">
        <v>50490.95</v>
      </c>
      <c r="C1302" s="108" t="s">
        <v>874</v>
      </c>
    </row>
    <row r="1303" spans="1:3" outlineLevel="1">
      <c r="A1303" s="106">
        <v>45798</v>
      </c>
      <c r="B1303" s="109">
        <v>162854.39999999999</v>
      </c>
      <c r="C1303" s="108" t="s">
        <v>875</v>
      </c>
    </row>
    <row r="1304" spans="1:3" outlineLevel="1">
      <c r="A1304" s="106">
        <v>45798</v>
      </c>
      <c r="B1304" s="109">
        <v>91171.33</v>
      </c>
      <c r="C1304" s="108" t="s">
        <v>876</v>
      </c>
    </row>
    <row r="1305" spans="1:3" outlineLevel="1">
      <c r="A1305" s="106">
        <v>45798</v>
      </c>
      <c r="B1305" s="109">
        <v>46009.7</v>
      </c>
      <c r="C1305" s="108" t="s">
        <v>405</v>
      </c>
    </row>
    <row r="1306" spans="1:3" outlineLevel="1">
      <c r="A1306" s="106">
        <v>45798</v>
      </c>
      <c r="B1306" s="109">
        <v>46009.7</v>
      </c>
      <c r="C1306" s="108" t="s">
        <v>128</v>
      </c>
    </row>
    <row r="1307" spans="1:3" outlineLevel="1">
      <c r="A1307" s="106">
        <v>45798</v>
      </c>
      <c r="B1307" s="109">
        <v>848802.72</v>
      </c>
      <c r="C1307" s="108" t="s">
        <v>877</v>
      </c>
    </row>
    <row r="1308" spans="1:3" outlineLevel="1">
      <c r="A1308" s="106">
        <v>45798</v>
      </c>
      <c r="B1308" s="109">
        <v>88654.68</v>
      </c>
      <c r="C1308" s="108" t="s">
        <v>877</v>
      </c>
    </row>
    <row r="1309" spans="1:3" outlineLevel="1">
      <c r="A1309" s="106">
        <v>45798</v>
      </c>
      <c r="B1309" s="109">
        <v>2601112.56</v>
      </c>
      <c r="C1309" s="108" t="s">
        <v>878</v>
      </c>
    </row>
    <row r="1310" spans="1:3" outlineLevel="1">
      <c r="A1310" s="106">
        <v>45798</v>
      </c>
      <c r="B1310" s="109">
        <v>1936860</v>
      </c>
      <c r="C1310" s="108" t="s">
        <v>879</v>
      </c>
    </row>
    <row r="1311" spans="1:3" outlineLevel="1">
      <c r="A1311" s="106">
        <v>45798</v>
      </c>
      <c r="B1311" s="109">
        <v>42470</v>
      </c>
      <c r="C1311" s="108" t="s">
        <v>880</v>
      </c>
    </row>
    <row r="1312" spans="1:3" outlineLevel="1">
      <c r="A1312" s="106">
        <v>45798</v>
      </c>
      <c r="B1312" s="109">
        <v>40912</v>
      </c>
      <c r="C1312" s="108" t="s">
        <v>881</v>
      </c>
    </row>
    <row r="1313" spans="1:3" outlineLevel="1">
      <c r="A1313" s="106">
        <v>45798</v>
      </c>
      <c r="B1313" s="109">
        <v>13417</v>
      </c>
      <c r="C1313" s="108" t="s">
        <v>882</v>
      </c>
    </row>
    <row r="1314" spans="1:3" outlineLevel="1">
      <c r="A1314" s="106">
        <v>45798</v>
      </c>
      <c r="B1314" s="109">
        <v>55887</v>
      </c>
      <c r="C1314" s="108" t="s">
        <v>883</v>
      </c>
    </row>
    <row r="1315" spans="1:3" outlineLevel="1">
      <c r="A1315" s="106">
        <v>45798</v>
      </c>
      <c r="B1315" s="109">
        <v>25300</v>
      </c>
      <c r="C1315" s="108" t="s">
        <v>884</v>
      </c>
    </row>
    <row r="1316" spans="1:3" outlineLevel="1">
      <c r="A1316" s="106">
        <v>45798</v>
      </c>
      <c r="B1316" s="109">
        <v>636053</v>
      </c>
      <c r="C1316" s="108" t="s">
        <v>471</v>
      </c>
    </row>
    <row r="1317" spans="1:3" outlineLevel="1">
      <c r="A1317" s="114">
        <v>45798</v>
      </c>
      <c r="B1317" s="115">
        <v>134200</v>
      </c>
      <c r="C1317" s="116" t="s">
        <v>885</v>
      </c>
    </row>
    <row r="1318" spans="1:3" outlineLevel="1">
      <c r="A1318" s="106">
        <v>45798</v>
      </c>
      <c r="B1318" s="109">
        <v>70350</v>
      </c>
      <c r="C1318" s="108" t="s">
        <v>342</v>
      </c>
    </row>
    <row r="1319" spans="1:3" outlineLevel="1">
      <c r="A1319" s="106">
        <v>45798</v>
      </c>
      <c r="B1319" s="109">
        <v>10300</v>
      </c>
      <c r="C1319" s="108" t="s">
        <v>886</v>
      </c>
    </row>
    <row r="1320" spans="1:3" outlineLevel="1">
      <c r="A1320" s="106">
        <v>45798</v>
      </c>
      <c r="B1320" s="109">
        <v>191939.64</v>
      </c>
      <c r="C1320" s="108" t="s">
        <v>488</v>
      </c>
    </row>
    <row r="1321" spans="1:3" outlineLevel="1">
      <c r="A1321" s="106">
        <v>45798</v>
      </c>
      <c r="B1321" s="109">
        <v>135660</v>
      </c>
      <c r="C1321" s="108" t="s">
        <v>887</v>
      </c>
    </row>
    <row r="1322" spans="1:3" outlineLevel="1">
      <c r="A1322" s="106">
        <v>45800</v>
      </c>
      <c r="B1322" s="109">
        <v>49950</v>
      </c>
      <c r="C1322" s="108" t="s">
        <v>888</v>
      </c>
    </row>
    <row r="1323" spans="1:3" outlineLevel="1">
      <c r="A1323" s="106">
        <v>45800</v>
      </c>
      <c r="B1323" s="109">
        <v>1058</v>
      </c>
      <c r="C1323" s="108" t="s">
        <v>889</v>
      </c>
    </row>
    <row r="1324" spans="1:3" outlineLevel="1">
      <c r="A1324" s="106">
        <v>45800</v>
      </c>
      <c r="B1324" s="109">
        <v>23004.85</v>
      </c>
      <c r="C1324" s="108" t="s">
        <v>128</v>
      </c>
    </row>
    <row r="1325" spans="1:3" outlineLevel="1">
      <c r="A1325" s="106">
        <v>45800</v>
      </c>
      <c r="B1325" s="109">
        <v>5030.08</v>
      </c>
      <c r="C1325" s="108" t="s">
        <v>890</v>
      </c>
    </row>
    <row r="1326" spans="1:3" outlineLevel="1">
      <c r="A1326" s="106">
        <v>45800</v>
      </c>
      <c r="B1326" s="109">
        <v>3780</v>
      </c>
      <c r="C1326" s="108" t="s">
        <v>891</v>
      </c>
    </row>
    <row r="1327" spans="1:3" outlineLevel="1">
      <c r="A1327" s="106">
        <v>45800</v>
      </c>
      <c r="B1327" s="109">
        <v>19896</v>
      </c>
      <c r="C1327" s="108" t="s">
        <v>892</v>
      </c>
    </row>
    <row r="1328" spans="1:3" outlineLevel="1">
      <c r="A1328" s="106">
        <v>45800</v>
      </c>
      <c r="B1328" s="109">
        <v>306000</v>
      </c>
      <c r="C1328" s="108" t="s">
        <v>634</v>
      </c>
    </row>
    <row r="1329" spans="1:3" outlineLevel="1">
      <c r="A1329" s="106">
        <v>45800</v>
      </c>
      <c r="B1329" s="109">
        <v>199000</v>
      </c>
      <c r="C1329" s="108" t="s">
        <v>893</v>
      </c>
    </row>
    <row r="1330" spans="1:3" outlineLevel="1">
      <c r="A1330" s="106">
        <v>45800</v>
      </c>
      <c r="B1330" s="109">
        <v>17498.91</v>
      </c>
      <c r="C1330" s="108" t="s">
        <v>164</v>
      </c>
    </row>
    <row r="1331" spans="1:3" outlineLevel="1">
      <c r="A1331" s="106">
        <v>45800</v>
      </c>
      <c r="B1331" s="109">
        <v>59000</v>
      </c>
      <c r="C1331" s="108" t="s">
        <v>894</v>
      </c>
    </row>
    <row r="1332" spans="1:3" outlineLevel="1">
      <c r="A1332" s="106">
        <v>45800</v>
      </c>
      <c r="B1332" s="109">
        <v>193600</v>
      </c>
      <c r="C1332" s="108" t="s">
        <v>573</v>
      </c>
    </row>
    <row r="1333" spans="1:3" outlineLevel="1">
      <c r="A1333" s="106">
        <v>45800</v>
      </c>
      <c r="B1333" s="109">
        <v>32237</v>
      </c>
      <c r="C1333" s="108" t="s">
        <v>895</v>
      </c>
    </row>
    <row r="1334" spans="1:3" outlineLevel="1">
      <c r="A1334" s="106">
        <v>45800</v>
      </c>
      <c r="B1334" s="109">
        <v>26200</v>
      </c>
      <c r="C1334" s="108" t="s">
        <v>896</v>
      </c>
    </row>
    <row r="1335" spans="1:3" outlineLevel="1">
      <c r="A1335" s="106">
        <v>45800</v>
      </c>
      <c r="B1335" s="109">
        <v>650000</v>
      </c>
      <c r="C1335" s="108" t="s">
        <v>897</v>
      </c>
    </row>
    <row r="1336" spans="1:3" outlineLevel="1">
      <c r="A1336" s="106">
        <v>45800</v>
      </c>
      <c r="B1336" s="109">
        <v>709750</v>
      </c>
      <c r="C1336" s="108" t="s">
        <v>898</v>
      </c>
    </row>
    <row r="1337" spans="1:3" outlineLevel="1">
      <c r="A1337" s="106">
        <v>45800</v>
      </c>
      <c r="B1337" s="109">
        <v>849235</v>
      </c>
      <c r="C1337" s="108" t="s">
        <v>899</v>
      </c>
    </row>
    <row r="1338" spans="1:3" outlineLevel="1">
      <c r="A1338" s="106">
        <v>45800</v>
      </c>
      <c r="B1338" s="109">
        <v>351050</v>
      </c>
      <c r="C1338" s="108" t="s">
        <v>900</v>
      </c>
    </row>
    <row r="1339" spans="1:3" outlineLevel="1">
      <c r="A1339" s="106">
        <v>45800</v>
      </c>
      <c r="B1339" s="109">
        <v>157080</v>
      </c>
      <c r="C1339" s="108" t="s">
        <v>901</v>
      </c>
    </row>
    <row r="1340" spans="1:3" outlineLevel="1">
      <c r="A1340" s="106">
        <v>45800</v>
      </c>
      <c r="B1340" s="109">
        <v>11422</v>
      </c>
      <c r="C1340" s="108" t="s">
        <v>902</v>
      </c>
    </row>
    <row r="1341" spans="1:3" outlineLevel="1">
      <c r="A1341" s="106">
        <v>45800</v>
      </c>
      <c r="B1341" s="109">
        <v>252700</v>
      </c>
      <c r="C1341" s="108" t="s">
        <v>903</v>
      </c>
    </row>
    <row r="1342" spans="1:3" outlineLevel="1">
      <c r="A1342" s="106">
        <v>45800</v>
      </c>
      <c r="B1342" s="109">
        <v>161465</v>
      </c>
      <c r="C1342" s="108" t="s">
        <v>904</v>
      </c>
    </row>
    <row r="1343" spans="1:3" ht="16.05" customHeight="1" outlineLevel="1">
      <c r="A1343" s="120">
        <v>45800</v>
      </c>
      <c r="B1343" s="121">
        <v>992050.08</v>
      </c>
      <c r="C1343" s="123" t="s">
        <v>905</v>
      </c>
    </row>
    <row r="1344" spans="1:3" outlineLevel="1">
      <c r="A1344" s="106">
        <v>45800</v>
      </c>
      <c r="B1344" s="121">
        <v>62500</v>
      </c>
      <c r="C1344" s="123" t="s">
        <v>906</v>
      </c>
    </row>
    <row r="1345" spans="1:3" outlineLevel="1">
      <c r="A1345" s="106">
        <v>45800</v>
      </c>
      <c r="B1345" s="117">
        <v>1828297.96</v>
      </c>
      <c r="C1345" s="118" t="s">
        <v>907</v>
      </c>
    </row>
    <row r="1346" spans="1:3" outlineLevel="1">
      <c r="A1346" s="106">
        <v>45800</v>
      </c>
      <c r="B1346" s="109">
        <v>2797704</v>
      </c>
      <c r="C1346" s="108" t="s">
        <v>908</v>
      </c>
    </row>
    <row r="1347" spans="1:3" outlineLevel="1">
      <c r="A1347" s="106">
        <v>45803</v>
      </c>
      <c r="B1347" s="109">
        <v>42878.93</v>
      </c>
      <c r="C1347" s="108" t="s">
        <v>909</v>
      </c>
    </row>
    <row r="1348" spans="1:3" outlineLevel="1">
      <c r="A1348" s="106">
        <v>45803</v>
      </c>
      <c r="B1348" s="109">
        <v>141408.5</v>
      </c>
      <c r="C1348" s="108" t="s">
        <v>910</v>
      </c>
    </row>
    <row r="1349" spans="1:3" outlineLevel="1">
      <c r="A1349" s="106">
        <v>45803</v>
      </c>
      <c r="B1349" s="109">
        <v>18309.5</v>
      </c>
      <c r="C1349" s="108" t="s">
        <v>552</v>
      </c>
    </row>
    <row r="1350" spans="1:3" outlineLevel="1">
      <c r="A1350" s="106">
        <v>45803</v>
      </c>
      <c r="B1350" s="109">
        <v>165880</v>
      </c>
      <c r="C1350" s="108" t="s">
        <v>762</v>
      </c>
    </row>
    <row r="1351" spans="1:3" outlineLevel="1">
      <c r="A1351" s="106">
        <v>45803</v>
      </c>
      <c r="B1351" s="109">
        <v>190463</v>
      </c>
      <c r="C1351" s="108" t="s">
        <v>911</v>
      </c>
    </row>
    <row r="1352" spans="1:3" outlineLevel="1">
      <c r="A1352" s="106">
        <v>45803</v>
      </c>
      <c r="B1352" s="109">
        <v>15166.39</v>
      </c>
      <c r="C1352" s="108" t="s">
        <v>912</v>
      </c>
    </row>
    <row r="1353" spans="1:3" outlineLevel="1">
      <c r="A1353" s="106">
        <v>45803</v>
      </c>
      <c r="B1353" s="109">
        <v>12644</v>
      </c>
      <c r="C1353" s="108" t="s">
        <v>913</v>
      </c>
    </row>
    <row r="1354" spans="1:3" outlineLevel="1">
      <c r="A1354" s="106">
        <v>45803</v>
      </c>
      <c r="B1354" s="109">
        <v>183532.79999999999</v>
      </c>
      <c r="C1354" s="108" t="s">
        <v>140</v>
      </c>
    </row>
    <row r="1355" spans="1:3" outlineLevel="1">
      <c r="A1355" s="106">
        <v>45803</v>
      </c>
      <c r="B1355" s="109">
        <v>72600</v>
      </c>
      <c r="C1355" s="108" t="s">
        <v>914</v>
      </c>
    </row>
    <row r="1356" spans="1:3" outlineLevel="1">
      <c r="A1356" s="106">
        <v>45803</v>
      </c>
      <c r="B1356" s="109">
        <v>91766.399999999994</v>
      </c>
      <c r="C1356" s="108" t="s">
        <v>140</v>
      </c>
    </row>
    <row r="1357" spans="1:3" outlineLevel="1">
      <c r="A1357" s="106">
        <v>45805</v>
      </c>
      <c r="B1357" s="109">
        <v>153781.07</v>
      </c>
      <c r="C1357" s="108" t="s">
        <v>575</v>
      </c>
    </row>
    <row r="1358" spans="1:3" outlineLevel="1">
      <c r="A1358" s="106">
        <v>45805</v>
      </c>
      <c r="B1358" s="109">
        <v>153781.07</v>
      </c>
      <c r="C1358" s="108" t="s">
        <v>915</v>
      </c>
    </row>
    <row r="1359" spans="1:3" outlineLevel="1">
      <c r="A1359" s="106">
        <v>45805</v>
      </c>
      <c r="B1359" s="109">
        <v>4895990</v>
      </c>
      <c r="C1359" s="108" t="s">
        <v>916</v>
      </c>
    </row>
    <row r="1360" spans="1:3" outlineLevel="1">
      <c r="A1360" s="106">
        <v>45805</v>
      </c>
      <c r="B1360" s="117">
        <v>1477801.68</v>
      </c>
      <c r="C1360" s="118" t="s">
        <v>117</v>
      </c>
    </row>
    <row r="1361" spans="1:3" outlineLevel="1">
      <c r="A1361" s="106">
        <v>45805</v>
      </c>
      <c r="B1361" s="109">
        <v>3742.37</v>
      </c>
      <c r="C1361" s="108" t="s">
        <v>917</v>
      </c>
    </row>
    <row r="1362" spans="1:3" outlineLevel="1">
      <c r="A1362" s="106">
        <v>45805</v>
      </c>
      <c r="B1362" s="109">
        <v>69995</v>
      </c>
      <c r="C1362" s="108" t="s">
        <v>918</v>
      </c>
    </row>
    <row r="1363" spans="1:3" outlineLevel="1">
      <c r="A1363" s="106">
        <v>45805</v>
      </c>
      <c r="B1363" s="109">
        <v>102000</v>
      </c>
      <c r="C1363" s="108" t="s">
        <v>919</v>
      </c>
    </row>
    <row r="1364" spans="1:3" outlineLevel="1">
      <c r="A1364" s="106">
        <v>45805</v>
      </c>
      <c r="B1364" s="109">
        <v>29375.1</v>
      </c>
      <c r="C1364" s="108" t="s">
        <v>920</v>
      </c>
    </row>
    <row r="1365" spans="1:3" outlineLevel="1">
      <c r="A1365" s="106">
        <v>45805</v>
      </c>
      <c r="B1365" s="109">
        <v>35519</v>
      </c>
      <c r="C1365" s="108" t="s">
        <v>552</v>
      </c>
    </row>
    <row r="1366" spans="1:3" outlineLevel="1">
      <c r="A1366" s="106">
        <v>45805</v>
      </c>
      <c r="B1366" s="109">
        <v>58850</v>
      </c>
      <c r="C1366" s="108" t="s">
        <v>451</v>
      </c>
    </row>
    <row r="1367" spans="1:3" outlineLevel="1">
      <c r="A1367" s="106">
        <v>45805</v>
      </c>
      <c r="B1367" s="109">
        <v>102000</v>
      </c>
      <c r="C1367" s="108" t="s">
        <v>234</v>
      </c>
    </row>
    <row r="1368" spans="1:3" outlineLevel="1">
      <c r="A1368" s="106">
        <v>45805</v>
      </c>
      <c r="B1368" s="109">
        <v>306000</v>
      </c>
      <c r="C1368" s="108" t="s">
        <v>234</v>
      </c>
    </row>
    <row r="1369" spans="1:3" outlineLevel="1">
      <c r="A1369" s="106">
        <v>45805</v>
      </c>
      <c r="B1369" s="109">
        <v>306000</v>
      </c>
      <c r="C1369" s="108" t="s">
        <v>234</v>
      </c>
    </row>
    <row r="1370" spans="1:3" outlineLevel="1">
      <c r="A1370" s="106">
        <v>45805</v>
      </c>
      <c r="B1370" s="109">
        <v>102000</v>
      </c>
      <c r="C1370" s="108" t="s">
        <v>635</v>
      </c>
    </row>
    <row r="1371" spans="1:3" outlineLevel="1">
      <c r="A1371" s="106">
        <v>45805</v>
      </c>
      <c r="B1371" s="109">
        <v>1926615</v>
      </c>
      <c r="C1371" s="108" t="s">
        <v>921</v>
      </c>
    </row>
    <row r="1372" spans="1:3" outlineLevel="1">
      <c r="A1372" s="106">
        <v>45805</v>
      </c>
      <c r="B1372" s="109">
        <v>17498.91</v>
      </c>
      <c r="C1372" s="108" t="s">
        <v>164</v>
      </c>
    </row>
    <row r="1373" spans="1:3" outlineLevel="1">
      <c r="A1373" s="106">
        <v>45805</v>
      </c>
      <c r="B1373" s="109">
        <v>1346730</v>
      </c>
      <c r="C1373" s="108" t="s">
        <v>922</v>
      </c>
    </row>
    <row r="1374" spans="1:3" ht="20.399999999999999" outlineLevel="1">
      <c r="A1374" s="106">
        <v>45805</v>
      </c>
      <c r="B1374" s="109">
        <v>6950000</v>
      </c>
      <c r="C1374" s="124" t="s">
        <v>588</v>
      </c>
    </row>
    <row r="1375" spans="1:3" outlineLevel="1">
      <c r="A1375" s="106">
        <v>45805</v>
      </c>
      <c r="B1375" s="109">
        <v>1833333.33</v>
      </c>
      <c r="C1375" s="124" t="s">
        <v>217</v>
      </c>
    </row>
    <row r="1376" spans="1:3" outlineLevel="1">
      <c r="A1376" s="106">
        <v>45807</v>
      </c>
      <c r="B1376" s="109">
        <v>350290</v>
      </c>
      <c r="C1376" s="108" t="s">
        <v>923</v>
      </c>
    </row>
    <row r="1377" spans="1:3" outlineLevel="1">
      <c r="A1377" s="106">
        <v>45807</v>
      </c>
      <c r="B1377" s="109">
        <v>41500</v>
      </c>
      <c r="C1377" s="108" t="s">
        <v>924</v>
      </c>
    </row>
    <row r="1378" spans="1:3" outlineLevel="1">
      <c r="A1378" s="106">
        <v>45807</v>
      </c>
      <c r="B1378" s="109">
        <v>17400</v>
      </c>
      <c r="C1378" s="108" t="s">
        <v>925</v>
      </c>
    </row>
    <row r="1379" spans="1:3" outlineLevel="1">
      <c r="A1379" s="106">
        <v>45807</v>
      </c>
      <c r="B1379" s="109">
        <v>1635209.82</v>
      </c>
      <c r="C1379" s="108" t="s">
        <v>926</v>
      </c>
    </row>
    <row r="1380" spans="1:3" outlineLevel="1">
      <c r="A1380" s="106">
        <v>45807</v>
      </c>
      <c r="B1380" s="109">
        <v>92019.4</v>
      </c>
      <c r="C1380" s="108" t="s">
        <v>382</v>
      </c>
    </row>
    <row r="1381" spans="1:3" outlineLevel="1">
      <c r="A1381" s="106">
        <v>45807</v>
      </c>
      <c r="B1381" s="109">
        <v>115930</v>
      </c>
      <c r="C1381" s="108" t="s">
        <v>927</v>
      </c>
    </row>
    <row r="1382" spans="1:3" outlineLevel="1">
      <c r="A1382" s="106">
        <v>45807</v>
      </c>
      <c r="B1382" s="109">
        <v>120000</v>
      </c>
      <c r="C1382" s="108" t="s">
        <v>928</v>
      </c>
    </row>
    <row r="1383" spans="1:3" outlineLevel="1">
      <c r="A1383" s="106">
        <v>45807</v>
      </c>
      <c r="B1383" s="109">
        <v>151200</v>
      </c>
      <c r="C1383" s="108" t="s">
        <v>929</v>
      </c>
    </row>
    <row r="1384" spans="1:3" outlineLevel="1">
      <c r="A1384" s="106">
        <v>45807</v>
      </c>
      <c r="B1384" s="109">
        <v>84940</v>
      </c>
      <c r="C1384" s="108" t="s">
        <v>930</v>
      </c>
    </row>
    <row r="1385" spans="1:3" outlineLevel="1">
      <c r="A1385" s="106">
        <v>45807</v>
      </c>
      <c r="B1385" s="109">
        <v>47854.8</v>
      </c>
      <c r="C1385" s="108" t="s">
        <v>931</v>
      </c>
    </row>
    <row r="1386" spans="1:3" outlineLevel="1">
      <c r="A1386" s="106">
        <v>45807</v>
      </c>
      <c r="B1386" s="109">
        <v>92618.3</v>
      </c>
      <c r="C1386" s="108" t="s">
        <v>932</v>
      </c>
    </row>
    <row r="1387" spans="1:3" outlineLevel="1">
      <c r="A1387" s="106">
        <v>45807</v>
      </c>
      <c r="B1387" s="109">
        <v>74509.649999999994</v>
      </c>
      <c r="C1387" s="108" t="s">
        <v>933</v>
      </c>
    </row>
    <row r="1388" spans="1:3" outlineLevel="1">
      <c r="A1388" s="106">
        <v>45807</v>
      </c>
      <c r="B1388" s="109">
        <v>66080</v>
      </c>
      <c r="C1388" s="108" t="s">
        <v>934</v>
      </c>
    </row>
    <row r="1389" spans="1:3" outlineLevel="1">
      <c r="A1389" s="106">
        <v>45807</v>
      </c>
      <c r="B1389" s="109">
        <v>102000</v>
      </c>
      <c r="C1389" s="108" t="s">
        <v>634</v>
      </c>
    </row>
    <row r="1390" spans="1:3" outlineLevel="1">
      <c r="A1390" s="106">
        <v>45807</v>
      </c>
      <c r="B1390" s="109">
        <v>306000</v>
      </c>
      <c r="C1390" s="108" t="s">
        <v>634</v>
      </c>
    </row>
    <row r="1391" spans="1:3" outlineLevel="1">
      <c r="A1391" s="106">
        <v>45807</v>
      </c>
      <c r="B1391" s="109">
        <v>188928</v>
      </c>
      <c r="C1391" s="108" t="s">
        <v>709</v>
      </c>
    </row>
    <row r="1392" spans="1:3" outlineLevel="1">
      <c r="A1392" s="106">
        <v>45807</v>
      </c>
      <c r="B1392" s="109">
        <v>275251.20000000001</v>
      </c>
      <c r="C1392" s="108" t="s">
        <v>935</v>
      </c>
    </row>
    <row r="1393" spans="1:4" outlineLevel="1">
      <c r="A1393" s="106">
        <v>45807</v>
      </c>
      <c r="B1393" s="109">
        <v>218410.96</v>
      </c>
      <c r="C1393" s="108" t="s">
        <v>131</v>
      </c>
    </row>
    <row r="1394" spans="1:4" outlineLevel="1">
      <c r="A1394" s="106">
        <v>45807</v>
      </c>
      <c r="B1394" s="109">
        <v>2097912.96</v>
      </c>
      <c r="C1394" s="108" t="s">
        <v>434</v>
      </c>
    </row>
    <row r="1395" spans="1:4" outlineLevel="1">
      <c r="A1395" s="106">
        <v>45807</v>
      </c>
      <c r="B1395" s="109">
        <v>93900</v>
      </c>
      <c r="C1395" s="108" t="s">
        <v>936</v>
      </c>
    </row>
    <row r="1396" spans="1:4" outlineLevel="1">
      <c r="A1396" s="106">
        <v>45807</v>
      </c>
      <c r="B1396" s="109">
        <v>341955</v>
      </c>
      <c r="C1396" s="108" t="s">
        <v>937</v>
      </c>
    </row>
    <row r="1397" spans="1:4" outlineLevel="1">
      <c r="A1397" s="106">
        <v>45807</v>
      </c>
      <c r="B1397" s="109">
        <v>345100</v>
      </c>
      <c r="C1397" s="108" t="s">
        <v>938</v>
      </c>
    </row>
    <row r="1398" spans="1:4" outlineLevel="1">
      <c r="A1398" s="106">
        <v>45807</v>
      </c>
      <c r="B1398" s="109">
        <v>10695.9</v>
      </c>
      <c r="C1398" s="108" t="s">
        <v>939</v>
      </c>
    </row>
    <row r="1399" spans="1:4" outlineLevel="1">
      <c r="A1399" s="120">
        <v>45807</v>
      </c>
      <c r="B1399" s="121">
        <v>110640.37</v>
      </c>
      <c r="C1399" s="122" t="s">
        <v>940</v>
      </c>
    </row>
    <row r="1400" spans="1:4" outlineLevel="1">
      <c r="A1400" s="106">
        <v>45789</v>
      </c>
      <c r="B1400" s="109">
        <v>20000</v>
      </c>
      <c r="C1400" s="125" t="s">
        <v>941</v>
      </c>
    </row>
    <row r="1401" spans="1:4" outlineLevel="1">
      <c r="A1401" s="106">
        <v>45789</v>
      </c>
      <c r="B1401" s="109">
        <v>20000</v>
      </c>
      <c r="C1401" s="125" t="s">
        <v>942</v>
      </c>
    </row>
    <row r="1402" spans="1:4" outlineLevel="1">
      <c r="A1402" s="106">
        <v>45807</v>
      </c>
      <c r="B1402" s="117">
        <v>1093003.58</v>
      </c>
      <c r="C1402" s="118" t="s">
        <v>4</v>
      </c>
    </row>
    <row r="1403" spans="1:4" outlineLevel="1">
      <c r="A1403" s="106">
        <v>45807</v>
      </c>
      <c r="B1403" s="117">
        <v>422504.17</v>
      </c>
      <c r="C1403" s="118" t="s">
        <v>101</v>
      </c>
    </row>
    <row r="1404" spans="1:4" outlineLevel="1">
      <c r="A1404" s="106">
        <v>45807</v>
      </c>
      <c r="B1404" s="117">
        <v>351762.77</v>
      </c>
      <c r="C1404" s="118" t="s">
        <v>104</v>
      </c>
    </row>
    <row r="1405" spans="1:4" outlineLevel="1">
      <c r="A1405" s="106">
        <v>45807</v>
      </c>
      <c r="B1405" s="117">
        <v>512547.45</v>
      </c>
      <c r="C1405" s="118" t="s">
        <v>206</v>
      </c>
    </row>
    <row r="1406" spans="1:4" s="12" customFormat="1" outlineLevel="1">
      <c r="A1406" s="126">
        <v>45807</v>
      </c>
      <c r="B1406" s="127">
        <v>7653989.2699999996</v>
      </c>
      <c r="C1406" s="237" t="s">
        <v>577</v>
      </c>
      <c r="D1406" s="128"/>
    </row>
    <row r="1407" spans="1:4" s="13" customFormat="1" outlineLevel="1">
      <c r="A1407" s="129"/>
      <c r="B1407" s="130">
        <f>SUM(B1203:B1406)</f>
        <v>86598594.799999967</v>
      </c>
      <c r="C1407" s="130" t="s">
        <v>943</v>
      </c>
      <c r="D1407" s="131"/>
    </row>
    <row r="1408" spans="1:4" customFormat="1" ht="14.55" customHeight="1">
      <c r="A1408" s="193">
        <v>45810</v>
      </c>
      <c r="B1408" s="194">
        <v>3075</v>
      </c>
      <c r="C1408" s="195" t="s">
        <v>944</v>
      </c>
      <c r="D1408" s="196"/>
    </row>
    <row r="1409" spans="1:4" customFormat="1" ht="14.55" customHeight="1">
      <c r="A1409" s="193">
        <v>45810</v>
      </c>
      <c r="B1409" s="194">
        <v>6000000</v>
      </c>
      <c r="C1409" s="195" t="s">
        <v>945</v>
      </c>
      <c r="D1409" s="196"/>
    </row>
    <row r="1410" spans="1:4" customFormat="1" ht="14.55" customHeight="1">
      <c r="A1410" s="193">
        <v>45810</v>
      </c>
      <c r="B1410" s="194">
        <v>4500000</v>
      </c>
      <c r="C1410" s="195" t="s">
        <v>946</v>
      </c>
      <c r="D1410" s="196"/>
    </row>
    <row r="1411" spans="1:4" customFormat="1" ht="14.55" customHeight="1">
      <c r="A1411" s="193">
        <v>45810</v>
      </c>
      <c r="B1411" s="194">
        <v>15000000</v>
      </c>
      <c r="C1411" s="195" t="s">
        <v>947</v>
      </c>
      <c r="D1411" s="196"/>
    </row>
    <row r="1412" spans="1:4" customFormat="1" ht="14.55" customHeight="1">
      <c r="A1412" s="193">
        <v>45810</v>
      </c>
      <c r="B1412" s="194">
        <v>96844.42</v>
      </c>
      <c r="C1412" s="195" t="s">
        <v>948</v>
      </c>
      <c r="D1412" s="196"/>
    </row>
    <row r="1413" spans="1:4" customFormat="1" ht="14.55" customHeight="1">
      <c r="A1413" s="193">
        <v>45810</v>
      </c>
      <c r="B1413" s="194">
        <v>3070</v>
      </c>
      <c r="C1413" s="195" t="s">
        <v>949</v>
      </c>
      <c r="D1413" s="196"/>
    </row>
    <row r="1414" spans="1:4" customFormat="1" ht="14.55" customHeight="1">
      <c r="A1414" s="193">
        <v>45810</v>
      </c>
      <c r="B1414" s="194">
        <v>2120</v>
      </c>
      <c r="C1414" s="195" t="s">
        <v>950</v>
      </c>
      <c r="D1414" s="196"/>
    </row>
    <row r="1415" spans="1:4" customFormat="1" ht="14.55" customHeight="1">
      <c r="A1415" s="193">
        <v>45810</v>
      </c>
      <c r="B1415" s="194">
        <v>3000</v>
      </c>
      <c r="C1415" s="195" t="s">
        <v>951</v>
      </c>
      <c r="D1415" s="196"/>
    </row>
    <row r="1416" spans="1:4" customFormat="1" ht="14.55" customHeight="1">
      <c r="A1416" s="193">
        <v>45810</v>
      </c>
      <c r="B1416" s="194">
        <v>1700</v>
      </c>
      <c r="C1416" s="195" t="s">
        <v>952</v>
      </c>
      <c r="D1416" s="196"/>
    </row>
    <row r="1417" spans="1:4" customFormat="1" ht="14.55" customHeight="1">
      <c r="A1417" s="193">
        <v>45810</v>
      </c>
      <c r="B1417" s="194">
        <v>164000</v>
      </c>
      <c r="C1417" s="195" t="s">
        <v>830</v>
      </c>
      <c r="D1417" s="196"/>
    </row>
    <row r="1418" spans="1:4" customFormat="1" ht="14.55" customHeight="1">
      <c r="A1418" s="193">
        <v>45810</v>
      </c>
      <c r="B1418" s="194">
        <v>79832</v>
      </c>
      <c r="C1418" s="195" t="s">
        <v>953</v>
      </c>
      <c r="D1418" s="196"/>
    </row>
    <row r="1419" spans="1:4" customFormat="1" ht="14.55" customHeight="1">
      <c r="A1419" s="193">
        <v>45810</v>
      </c>
      <c r="B1419" s="194">
        <v>24632.74</v>
      </c>
      <c r="C1419" s="195" t="s">
        <v>242</v>
      </c>
      <c r="D1419" s="196"/>
    </row>
    <row r="1420" spans="1:4" customFormat="1" ht="14.55" customHeight="1">
      <c r="A1420" s="193">
        <v>45810</v>
      </c>
      <c r="B1420" s="194">
        <v>49726.6</v>
      </c>
      <c r="C1420" s="195" t="s">
        <v>552</v>
      </c>
      <c r="D1420" s="196"/>
    </row>
    <row r="1421" spans="1:4" customFormat="1" ht="14.55" customHeight="1">
      <c r="A1421" s="193">
        <v>45810</v>
      </c>
      <c r="B1421" s="194">
        <v>3780</v>
      </c>
      <c r="C1421" s="195" t="s">
        <v>954</v>
      </c>
      <c r="D1421" s="196"/>
    </row>
    <row r="1422" spans="1:4" customFormat="1" ht="14.55" customHeight="1">
      <c r="A1422" s="193">
        <v>45810</v>
      </c>
      <c r="B1422" s="194">
        <v>408000</v>
      </c>
      <c r="C1422" s="195" t="s">
        <v>634</v>
      </c>
      <c r="D1422" s="196"/>
    </row>
    <row r="1423" spans="1:4" customFormat="1" ht="14.55" customHeight="1">
      <c r="A1423" s="193">
        <v>45810</v>
      </c>
      <c r="B1423" s="194">
        <v>59000</v>
      </c>
      <c r="C1423" s="195" t="s">
        <v>894</v>
      </c>
      <c r="D1423" s="196"/>
    </row>
    <row r="1424" spans="1:4" customFormat="1" ht="14.55" customHeight="1">
      <c r="A1424" s="193">
        <v>45810</v>
      </c>
      <c r="B1424" s="194">
        <v>96800</v>
      </c>
      <c r="C1424" s="195" t="s">
        <v>176</v>
      </c>
      <c r="D1424" s="196"/>
    </row>
    <row r="1425" spans="1:4" customFormat="1" ht="14.55" customHeight="1">
      <c r="A1425" s="193">
        <v>45810</v>
      </c>
      <c r="B1425" s="194">
        <v>108000</v>
      </c>
      <c r="C1425" s="195" t="s">
        <v>538</v>
      </c>
      <c r="D1425" s="196"/>
    </row>
    <row r="1426" spans="1:4" customFormat="1" ht="14.55" customHeight="1">
      <c r="A1426" s="193">
        <v>45810</v>
      </c>
      <c r="B1426" s="194">
        <v>6900</v>
      </c>
      <c r="C1426" s="195" t="s">
        <v>955</v>
      </c>
      <c r="D1426" s="196"/>
    </row>
    <row r="1427" spans="1:4" customFormat="1" ht="14.55" customHeight="1">
      <c r="A1427" s="193">
        <v>45810</v>
      </c>
      <c r="B1427" s="194">
        <v>31617.55</v>
      </c>
      <c r="C1427" s="195" t="s">
        <v>956</v>
      </c>
      <c r="D1427" s="196"/>
    </row>
    <row r="1428" spans="1:4" customFormat="1" ht="14.55" customHeight="1">
      <c r="A1428" s="193">
        <v>45812</v>
      </c>
      <c r="B1428" s="194">
        <v>1000000</v>
      </c>
      <c r="C1428" s="195" t="s">
        <v>957</v>
      </c>
      <c r="D1428" s="196"/>
    </row>
    <row r="1429" spans="1:4" customFormat="1" ht="14.55" customHeight="1">
      <c r="A1429" s="193">
        <v>45812</v>
      </c>
      <c r="B1429" s="194">
        <v>1200000</v>
      </c>
      <c r="C1429" s="195" t="s">
        <v>958</v>
      </c>
      <c r="D1429" s="196"/>
    </row>
    <row r="1430" spans="1:4" customFormat="1" ht="14.55" customHeight="1">
      <c r="A1430" s="193">
        <v>45812</v>
      </c>
      <c r="B1430" s="194">
        <v>3173.48</v>
      </c>
      <c r="C1430" s="195" t="s">
        <v>959</v>
      </c>
      <c r="D1430" s="196"/>
    </row>
    <row r="1431" spans="1:4" customFormat="1" ht="14.55" customHeight="1">
      <c r="A1431" s="193">
        <v>45812</v>
      </c>
      <c r="B1431" s="194">
        <v>6853809</v>
      </c>
      <c r="C1431" s="195" t="s">
        <v>960</v>
      </c>
      <c r="D1431" s="196"/>
    </row>
    <row r="1432" spans="1:4" customFormat="1" ht="14.55" customHeight="1">
      <c r="A1432" s="193">
        <v>45812</v>
      </c>
      <c r="B1432" s="194">
        <v>10941311.539999999</v>
      </c>
      <c r="C1432" s="195" t="s">
        <v>961</v>
      </c>
      <c r="D1432" s="196"/>
    </row>
    <row r="1433" spans="1:4" customFormat="1" ht="14.55" customHeight="1">
      <c r="A1433" s="193">
        <v>45812</v>
      </c>
      <c r="B1433" s="194">
        <v>57740.01</v>
      </c>
      <c r="C1433" s="195" t="s">
        <v>962</v>
      </c>
      <c r="D1433" s="196"/>
    </row>
    <row r="1434" spans="1:4" customFormat="1" ht="14.55" customHeight="1">
      <c r="A1434" s="193">
        <v>45812</v>
      </c>
      <c r="B1434" s="194">
        <v>48500</v>
      </c>
      <c r="C1434" s="195" t="s">
        <v>963</v>
      </c>
      <c r="D1434" s="196"/>
    </row>
    <row r="1435" spans="1:4" customFormat="1" ht="14.55" customHeight="1">
      <c r="A1435" s="193">
        <v>45812</v>
      </c>
      <c r="B1435" s="194">
        <v>497470.56</v>
      </c>
      <c r="C1435" s="195" t="s">
        <v>964</v>
      </c>
      <c r="D1435" s="196"/>
    </row>
    <row r="1436" spans="1:4" customFormat="1" ht="14.55" customHeight="1">
      <c r="A1436" s="193">
        <v>45812</v>
      </c>
      <c r="B1436" s="194">
        <v>168030.72</v>
      </c>
      <c r="C1436" s="195" t="s">
        <v>965</v>
      </c>
      <c r="D1436" s="196"/>
    </row>
    <row r="1437" spans="1:4" customFormat="1" ht="14.55" customHeight="1">
      <c r="A1437" s="193">
        <v>45812</v>
      </c>
      <c r="B1437" s="194">
        <v>989138.7</v>
      </c>
      <c r="C1437" s="195" t="s">
        <v>966</v>
      </c>
      <c r="D1437" s="196"/>
    </row>
    <row r="1438" spans="1:4" customFormat="1" ht="14.55" customHeight="1">
      <c r="A1438" s="193">
        <v>45812</v>
      </c>
      <c r="B1438" s="194">
        <v>1636300</v>
      </c>
      <c r="C1438" s="195" t="s">
        <v>966</v>
      </c>
      <c r="D1438" s="196"/>
    </row>
    <row r="1439" spans="1:4" customFormat="1" ht="14.55" customHeight="1">
      <c r="A1439" s="193">
        <v>45812</v>
      </c>
      <c r="B1439" s="194">
        <v>643010.59</v>
      </c>
      <c r="C1439" s="195" t="s">
        <v>967</v>
      </c>
      <c r="D1439" s="196"/>
    </row>
    <row r="1440" spans="1:4" customFormat="1" ht="14.55" customHeight="1">
      <c r="A1440" s="193">
        <v>45812</v>
      </c>
      <c r="B1440" s="194">
        <v>1296445.02</v>
      </c>
      <c r="C1440" s="195" t="s">
        <v>968</v>
      </c>
      <c r="D1440" s="196"/>
    </row>
    <row r="1441" spans="1:4" customFormat="1" ht="14.55" customHeight="1">
      <c r="A1441" s="193">
        <v>45812</v>
      </c>
      <c r="B1441" s="194">
        <v>1752271.56</v>
      </c>
      <c r="C1441" s="195" t="s">
        <v>968</v>
      </c>
      <c r="D1441" s="196"/>
    </row>
    <row r="1442" spans="1:4" customFormat="1" ht="14.55" customHeight="1">
      <c r="A1442" s="193">
        <v>45812</v>
      </c>
      <c r="B1442" s="194">
        <v>15900</v>
      </c>
      <c r="C1442" s="195" t="s">
        <v>969</v>
      </c>
      <c r="D1442" s="196"/>
    </row>
    <row r="1443" spans="1:4" customFormat="1" ht="14.55" customHeight="1">
      <c r="A1443" s="193">
        <v>45812</v>
      </c>
      <c r="B1443" s="194">
        <v>6000</v>
      </c>
      <c r="C1443" s="195" t="s">
        <v>970</v>
      </c>
      <c r="D1443" s="196"/>
    </row>
    <row r="1444" spans="1:4" customFormat="1" ht="14.55" customHeight="1">
      <c r="A1444" s="193">
        <v>45812</v>
      </c>
      <c r="B1444" s="194">
        <v>117550</v>
      </c>
      <c r="C1444" s="195" t="s">
        <v>971</v>
      </c>
      <c r="D1444" s="196"/>
    </row>
    <row r="1445" spans="1:4" customFormat="1" ht="14.55" customHeight="1">
      <c r="A1445" s="193">
        <v>45812</v>
      </c>
      <c r="B1445" s="194">
        <v>164000</v>
      </c>
      <c r="C1445" s="195" t="s">
        <v>972</v>
      </c>
      <c r="D1445" s="196"/>
    </row>
    <row r="1446" spans="1:4" customFormat="1" ht="14.55" customHeight="1">
      <c r="A1446" s="193">
        <v>45812</v>
      </c>
      <c r="B1446" s="194">
        <v>50733.87</v>
      </c>
      <c r="C1446" s="195" t="s">
        <v>973</v>
      </c>
      <c r="D1446" s="196"/>
    </row>
    <row r="1447" spans="1:4" customFormat="1" ht="14.55" customHeight="1">
      <c r="A1447" s="193">
        <v>45812</v>
      </c>
      <c r="B1447" s="194">
        <v>154130.74</v>
      </c>
      <c r="C1447" s="195" t="s">
        <v>974</v>
      </c>
      <c r="D1447" s="196"/>
    </row>
    <row r="1448" spans="1:4" customFormat="1" ht="14.55" customHeight="1">
      <c r="A1448" s="193">
        <v>45812</v>
      </c>
      <c r="B1448" s="194">
        <v>611235</v>
      </c>
      <c r="C1448" s="195" t="s">
        <v>975</v>
      </c>
      <c r="D1448" s="196"/>
    </row>
    <row r="1449" spans="1:4" customFormat="1" ht="14.55" customHeight="1">
      <c r="A1449" s="193">
        <v>45812</v>
      </c>
      <c r="B1449" s="194">
        <v>345100</v>
      </c>
      <c r="C1449" s="195" t="s">
        <v>976</v>
      </c>
      <c r="D1449" s="196"/>
    </row>
    <row r="1450" spans="1:4" customFormat="1" ht="14.55" customHeight="1">
      <c r="A1450" s="193">
        <v>45812</v>
      </c>
      <c r="B1450" s="194">
        <v>422365</v>
      </c>
      <c r="C1450" s="195" t="s">
        <v>977</v>
      </c>
      <c r="D1450" s="196"/>
    </row>
    <row r="1451" spans="1:4" customFormat="1" ht="14.55" customHeight="1">
      <c r="A1451" s="193">
        <v>45812</v>
      </c>
      <c r="B1451" s="194">
        <v>838015</v>
      </c>
      <c r="C1451" s="195" t="s">
        <v>978</v>
      </c>
      <c r="D1451" s="196"/>
    </row>
    <row r="1452" spans="1:4" customFormat="1" ht="14.55" customHeight="1">
      <c r="A1452" s="193">
        <v>45812</v>
      </c>
      <c r="B1452" s="194">
        <v>675274.41999999981</v>
      </c>
      <c r="C1452" s="195" t="s">
        <v>104</v>
      </c>
      <c r="D1452" s="196"/>
    </row>
    <row r="1453" spans="1:4" customFormat="1" ht="14.55" customHeight="1">
      <c r="A1453" s="193">
        <v>45812</v>
      </c>
      <c r="B1453" s="194">
        <v>27400</v>
      </c>
      <c r="C1453" s="195" t="s">
        <v>979</v>
      </c>
      <c r="D1453" s="196"/>
    </row>
    <row r="1454" spans="1:4" customFormat="1" ht="14.55" customHeight="1">
      <c r="A1454" s="193">
        <v>45812</v>
      </c>
      <c r="B1454" s="194">
        <v>3075</v>
      </c>
      <c r="C1454" s="195" t="s">
        <v>980</v>
      </c>
      <c r="D1454" s="196"/>
    </row>
    <row r="1455" spans="1:4" customFormat="1" ht="14.55" customHeight="1">
      <c r="A1455" s="193">
        <v>45814</v>
      </c>
      <c r="B1455" s="194">
        <v>92019.4</v>
      </c>
      <c r="C1455" s="195" t="s">
        <v>382</v>
      </c>
      <c r="D1455" s="196"/>
    </row>
    <row r="1456" spans="1:4" customFormat="1" ht="14.55" customHeight="1">
      <c r="A1456" s="193">
        <v>45814</v>
      </c>
      <c r="B1456" s="194">
        <v>92019.4</v>
      </c>
      <c r="C1456" s="195" t="s">
        <v>405</v>
      </c>
      <c r="D1456" s="196"/>
    </row>
    <row r="1457" spans="1:4" customFormat="1" ht="14.55" customHeight="1">
      <c r="A1457" s="193">
        <v>45814</v>
      </c>
      <c r="B1457" s="194">
        <v>2680324</v>
      </c>
      <c r="C1457" s="195" t="s">
        <v>981</v>
      </c>
      <c r="D1457" s="196"/>
    </row>
    <row r="1458" spans="1:4" customFormat="1" ht="14.55" customHeight="1">
      <c r="A1458" s="193">
        <v>45814</v>
      </c>
      <c r="B1458" s="194">
        <v>1816290</v>
      </c>
      <c r="C1458" s="195" t="s">
        <v>982</v>
      </c>
      <c r="D1458" s="196"/>
    </row>
    <row r="1459" spans="1:4" customFormat="1" ht="14.55" customHeight="1">
      <c r="A1459" s="193">
        <v>45814</v>
      </c>
      <c r="B1459" s="194">
        <v>2910990</v>
      </c>
      <c r="C1459" s="195" t="s">
        <v>981</v>
      </c>
      <c r="D1459" s="196"/>
    </row>
    <row r="1460" spans="1:4" customFormat="1" ht="14.55" customHeight="1">
      <c r="A1460" s="193">
        <v>45814</v>
      </c>
      <c r="B1460" s="194">
        <v>1896400</v>
      </c>
      <c r="C1460" s="195" t="s">
        <v>981</v>
      </c>
      <c r="D1460" s="196"/>
    </row>
    <row r="1461" spans="1:4" customFormat="1" ht="14.55" customHeight="1">
      <c r="A1461" s="193">
        <v>45814</v>
      </c>
      <c r="B1461" s="194">
        <v>1897528</v>
      </c>
      <c r="C1461" s="195" t="s">
        <v>981</v>
      </c>
      <c r="D1461" s="196"/>
    </row>
    <row r="1462" spans="1:4" customFormat="1" ht="14.55" customHeight="1">
      <c r="A1462" s="193">
        <v>45814</v>
      </c>
      <c r="B1462" s="194">
        <v>823047</v>
      </c>
      <c r="C1462" s="195" t="s">
        <v>981</v>
      </c>
      <c r="D1462" s="196"/>
    </row>
    <row r="1463" spans="1:4" customFormat="1" ht="14.55" customHeight="1">
      <c r="A1463" s="193">
        <v>45814</v>
      </c>
      <c r="B1463" s="194">
        <v>1760000</v>
      </c>
      <c r="C1463" s="195" t="s">
        <v>981</v>
      </c>
      <c r="D1463" s="196"/>
    </row>
    <row r="1464" spans="1:4" customFormat="1" ht="14.55" customHeight="1">
      <c r="A1464" s="193">
        <v>45814</v>
      </c>
      <c r="B1464" s="194">
        <v>20400</v>
      </c>
      <c r="C1464" s="195" t="s">
        <v>983</v>
      </c>
      <c r="D1464" s="196"/>
    </row>
    <row r="1465" spans="1:4" customFormat="1" ht="14.55" customHeight="1">
      <c r="A1465" s="193">
        <v>45814</v>
      </c>
      <c r="B1465" s="194">
        <v>112</v>
      </c>
      <c r="C1465" s="195" t="s">
        <v>984</v>
      </c>
      <c r="D1465" s="196"/>
    </row>
    <row r="1466" spans="1:4" customFormat="1" ht="14.55" customHeight="1">
      <c r="A1466" s="193">
        <v>45814</v>
      </c>
      <c r="B1466" s="194">
        <v>700</v>
      </c>
      <c r="C1466" s="195" t="s">
        <v>985</v>
      </c>
      <c r="D1466" s="196"/>
    </row>
    <row r="1467" spans="1:4" customFormat="1" ht="14.55" customHeight="1">
      <c r="A1467" s="193">
        <v>45814</v>
      </c>
      <c r="B1467" s="194">
        <v>68960</v>
      </c>
      <c r="C1467" s="195" t="s">
        <v>986</v>
      </c>
      <c r="D1467" s="196"/>
    </row>
    <row r="1468" spans="1:4" customFormat="1" ht="14.55" customHeight="1">
      <c r="A1468" s="193">
        <v>45814</v>
      </c>
      <c r="B1468" s="194">
        <v>2834</v>
      </c>
      <c r="C1468" s="195" t="s">
        <v>987</v>
      </c>
      <c r="D1468" s="196"/>
    </row>
    <row r="1469" spans="1:4" customFormat="1" ht="14.55" customHeight="1">
      <c r="A1469" s="193">
        <v>45814</v>
      </c>
      <c r="B1469" s="194">
        <v>427185</v>
      </c>
      <c r="C1469" s="195" t="s">
        <v>472</v>
      </c>
      <c r="D1469" s="196"/>
    </row>
    <row r="1470" spans="1:4" customFormat="1" ht="14.55" customHeight="1">
      <c r="A1470" s="193">
        <v>45814</v>
      </c>
      <c r="B1470" s="194">
        <v>35519</v>
      </c>
      <c r="C1470" s="195" t="s">
        <v>552</v>
      </c>
      <c r="D1470" s="196"/>
    </row>
    <row r="1471" spans="1:4" customFormat="1" ht="14.55" customHeight="1">
      <c r="A1471" s="193">
        <v>45814</v>
      </c>
      <c r="B1471" s="194">
        <v>145050</v>
      </c>
      <c r="C1471" s="195" t="s">
        <v>988</v>
      </c>
      <c r="D1471" s="196"/>
    </row>
    <row r="1472" spans="1:4" customFormat="1" ht="14.55" customHeight="1">
      <c r="A1472" s="193">
        <v>45814</v>
      </c>
      <c r="B1472" s="194">
        <v>306000</v>
      </c>
      <c r="C1472" s="195" t="s">
        <v>634</v>
      </c>
      <c r="D1472" s="196"/>
    </row>
    <row r="1473" spans="1:4" customFormat="1" ht="14.55" customHeight="1">
      <c r="A1473" s="193">
        <v>45814</v>
      </c>
      <c r="B1473" s="194">
        <v>102000</v>
      </c>
      <c r="C1473" s="195" t="s">
        <v>234</v>
      </c>
      <c r="D1473" s="196"/>
    </row>
    <row r="1474" spans="1:4" customFormat="1" ht="14.55" customHeight="1">
      <c r="A1474" s="193">
        <v>45814</v>
      </c>
      <c r="B1474" s="194">
        <v>408000</v>
      </c>
      <c r="C1474" s="195" t="s">
        <v>234</v>
      </c>
      <c r="D1474" s="196"/>
    </row>
    <row r="1475" spans="1:4" customFormat="1" ht="14.55" customHeight="1">
      <c r="A1475" s="193">
        <v>45814</v>
      </c>
      <c r="B1475" s="194">
        <v>1110708</v>
      </c>
      <c r="C1475" s="195" t="s">
        <v>989</v>
      </c>
      <c r="D1475" s="196"/>
    </row>
    <row r="1476" spans="1:4" customFormat="1" ht="14.55" customHeight="1">
      <c r="A1476" s="193">
        <v>45814</v>
      </c>
      <c r="B1476" s="194">
        <v>193600</v>
      </c>
      <c r="C1476" s="195" t="s">
        <v>573</v>
      </c>
      <c r="D1476" s="196"/>
    </row>
    <row r="1477" spans="1:4" customFormat="1" ht="14.55" customHeight="1">
      <c r="A1477" s="193">
        <v>45814</v>
      </c>
      <c r="B1477" s="194">
        <v>40069.919999999998</v>
      </c>
      <c r="C1477" s="195" t="s">
        <v>990</v>
      </c>
      <c r="D1477" s="196"/>
    </row>
    <row r="1478" spans="1:4" customFormat="1" ht="14.55" customHeight="1">
      <c r="A1478" s="193">
        <v>45814</v>
      </c>
      <c r="B1478" s="194">
        <v>191939.64</v>
      </c>
      <c r="C1478" s="195" t="s">
        <v>131</v>
      </c>
      <c r="D1478" s="196"/>
    </row>
    <row r="1479" spans="1:4" customFormat="1" ht="14.55" customHeight="1">
      <c r="A1479" s="193">
        <v>45814</v>
      </c>
      <c r="B1479" s="194">
        <v>191939.64</v>
      </c>
      <c r="C1479" s="195" t="s">
        <v>315</v>
      </c>
      <c r="D1479" s="196"/>
    </row>
    <row r="1480" spans="1:4" customFormat="1" ht="14.55" customHeight="1">
      <c r="A1480" s="193">
        <v>45814</v>
      </c>
      <c r="B1480" s="194">
        <v>85223.09</v>
      </c>
      <c r="C1480" s="195" t="s">
        <v>574</v>
      </c>
      <c r="D1480" s="196"/>
    </row>
    <row r="1481" spans="1:4" customFormat="1" ht="14.55" customHeight="1">
      <c r="A1481" s="193">
        <v>45814</v>
      </c>
      <c r="B1481" s="194">
        <v>85223.09</v>
      </c>
      <c r="C1481" s="195" t="s">
        <v>290</v>
      </c>
      <c r="D1481" s="196"/>
    </row>
    <row r="1482" spans="1:4" customFormat="1" ht="14.55" customHeight="1">
      <c r="A1482" s="193">
        <v>45814</v>
      </c>
      <c r="B1482" s="194">
        <v>173584.19</v>
      </c>
      <c r="C1482" s="195" t="s">
        <v>991</v>
      </c>
      <c r="D1482" s="196"/>
    </row>
    <row r="1483" spans="1:4" customFormat="1" ht="14.55" customHeight="1">
      <c r="A1483" s="193">
        <v>45814</v>
      </c>
      <c r="B1483" s="194">
        <v>20000</v>
      </c>
      <c r="C1483" s="195" t="s">
        <v>992</v>
      </c>
      <c r="D1483" s="196"/>
    </row>
    <row r="1484" spans="1:4" customFormat="1" ht="14.55" customHeight="1">
      <c r="A1484" s="193">
        <v>45814</v>
      </c>
      <c r="B1484" s="194">
        <v>20000</v>
      </c>
      <c r="C1484" s="195" t="s">
        <v>942</v>
      </c>
      <c r="D1484" s="196"/>
    </row>
    <row r="1485" spans="1:4" s="201" customFormat="1" ht="14.55" customHeight="1">
      <c r="A1485" s="197">
        <v>45817</v>
      </c>
      <c r="B1485" s="198">
        <v>26598</v>
      </c>
      <c r="C1485" s="199" t="s">
        <v>993</v>
      </c>
      <c r="D1485" s="200"/>
    </row>
    <row r="1486" spans="1:4" s="201" customFormat="1" ht="14.55" customHeight="1">
      <c r="A1486" s="197">
        <v>45817</v>
      </c>
      <c r="B1486" s="198">
        <v>26691</v>
      </c>
      <c r="C1486" s="199" t="s">
        <v>993</v>
      </c>
      <c r="D1486" s="200"/>
    </row>
    <row r="1487" spans="1:4" customFormat="1" ht="14.55" customHeight="1">
      <c r="A1487" s="193">
        <v>45817</v>
      </c>
      <c r="B1487" s="194">
        <v>115.88</v>
      </c>
      <c r="C1487" s="195" t="s">
        <v>615</v>
      </c>
      <c r="D1487" s="196"/>
    </row>
    <row r="1488" spans="1:4" customFormat="1" ht="14.55" customHeight="1">
      <c r="A1488" s="193">
        <v>45817</v>
      </c>
      <c r="B1488" s="194">
        <v>116959.81</v>
      </c>
      <c r="C1488" s="195" t="s">
        <v>994</v>
      </c>
      <c r="D1488" s="196"/>
    </row>
    <row r="1489" spans="1:4" customFormat="1" ht="14.55" customHeight="1">
      <c r="A1489" s="193">
        <v>45817</v>
      </c>
      <c r="B1489" s="194">
        <v>324000</v>
      </c>
      <c r="C1489" s="195" t="s">
        <v>953</v>
      </c>
      <c r="D1489" s="196"/>
    </row>
    <row r="1490" spans="1:4" customFormat="1" ht="14.55" customHeight="1">
      <c r="A1490" s="193">
        <v>45817</v>
      </c>
      <c r="B1490" s="194">
        <v>817</v>
      </c>
      <c r="C1490" s="195" t="s">
        <v>995</v>
      </c>
      <c r="D1490" s="196"/>
    </row>
    <row r="1491" spans="1:4" customFormat="1" ht="14.55" customHeight="1">
      <c r="A1491" s="193">
        <v>45817</v>
      </c>
      <c r="B1491" s="194">
        <v>13400</v>
      </c>
      <c r="C1491" s="195" t="s">
        <v>996</v>
      </c>
      <c r="D1491" s="196"/>
    </row>
    <row r="1492" spans="1:4" customFormat="1" ht="14.55" customHeight="1">
      <c r="A1492" s="193">
        <v>45817</v>
      </c>
      <c r="B1492" s="194">
        <v>3595</v>
      </c>
      <c r="C1492" s="195" t="s">
        <v>819</v>
      </c>
      <c r="D1492" s="196"/>
    </row>
    <row r="1493" spans="1:4" customFormat="1" ht="14.55" customHeight="1">
      <c r="A1493" s="193">
        <v>45817</v>
      </c>
      <c r="B1493" s="194">
        <v>6820</v>
      </c>
      <c r="C1493" s="195" t="s">
        <v>997</v>
      </c>
      <c r="D1493" s="196"/>
    </row>
    <row r="1494" spans="1:4" customFormat="1" ht="14.55" customHeight="1">
      <c r="A1494" s="193">
        <v>45817</v>
      </c>
      <c r="B1494" s="194">
        <v>12316.37</v>
      </c>
      <c r="C1494" s="195" t="s">
        <v>998</v>
      </c>
      <c r="D1494" s="196"/>
    </row>
    <row r="1495" spans="1:4" customFormat="1" ht="14.55" customHeight="1">
      <c r="A1495" s="193">
        <v>45817</v>
      </c>
      <c r="B1495" s="194">
        <v>34633.5</v>
      </c>
      <c r="C1495" s="195" t="s">
        <v>999</v>
      </c>
      <c r="D1495" s="196"/>
    </row>
    <row r="1496" spans="1:4" customFormat="1" ht="14.55" customHeight="1">
      <c r="A1496" s="193">
        <v>45817</v>
      </c>
      <c r="B1496" s="194">
        <v>102000</v>
      </c>
      <c r="C1496" s="195" t="s">
        <v>634</v>
      </c>
      <c r="D1496" s="196"/>
    </row>
    <row r="1497" spans="1:4" customFormat="1" ht="14.55" customHeight="1">
      <c r="A1497" s="193">
        <v>45817</v>
      </c>
      <c r="B1497" s="194">
        <v>204000</v>
      </c>
      <c r="C1497" s="195" t="s">
        <v>234</v>
      </c>
      <c r="D1497" s="196"/>
    </row>
    <row r="1498" spans="1:4" customFormat="1" ht="14.55" customHeight="1">
      <c r="A1498" s="193">
        <v>45817</v>
      </c>
      <c r="B1498" s="194">
        <v>193600</v>
      </c>
      <c r="C1498" s="195" t="s">
        <v>1000</v>
      </c>
      <c r="D1498" s="196"/>
    </row>
    <row r="1499" spans="1:4" customFormat="1" ht="14.55" customHeight="1">
      <c r="A1499" s="193">
        <v>45817</v>
      </c>
      <c r="B1499" s="194">
        <v>26713.279999999999</v>
      </c>
      <c r="C1499" s="195" t="s">
        <v>1001</v>
      </c>
      <c r="D1499" s="196"/>
    </row>
    <row r="1500" spans="1:4" customFormat="1" ht="14.55" customHeight="1">
      <c r="A1500" s="193">
        <v>45817</v>
      </c>
      <c r="B1500" s="194">
        <v>40069.919999999998</v>
      </c>
      <c r="C1500" s="195" t="s">
        <v>1002</v>
      </c>
      <c r="D1500" s="196"/>
    </row>
    <row r="1501" spans="1:4" customFormat="1" ht="14.55" customHeight="1">
      <c r="A1501" s="193">
        <v>45817</v>
      </c>
      <c r="B1501" s="194">
        <v>26713.279999999999</v>
      </c>
      <c r="C1501" s="195" t="s">
        <v>1002</v>
      </c>
      <c r="D1501" s="196"/>
    </row>
    <row r="1502" spans="1:4" customFormat="1" ht="14.55" customHeight="1">
      <c r="A1502" s="193">
        <v>45817</v>
      </c>
      <c r="B1502" s="194">
        <v>96396.3</v>
      </c>
      <c r="C1502" s="195" t="s">
        <v>1003</v>
      </c>
      <c r="D1502" s="196"/>
    </row>
    <row r="1503" spans="1:4" customFormat="1" ht="14.55" customHeight="1">
      <c r="A1503" s="193">
        <v>45819</v>
      </c>
      <c r="B1503" s="194">
        <v>91766.399999999994</v>
      </c>
      <c r="C1503" s="195" t="s">
        <v>424</v>
      </c>
      <c r="D1503" s="196"/>
    </row>
    <row r="1504" spans="1:4" customFormat="1" ht="14.55" customHeight="1">
      <c r="A1504" s="193">
        <v>45819</v>
      </c>
      <c r="B1504" s="194">
        <v>294688</v>
      </c>
      <c r="C1504" s="195" t="s">
        <v>1004</v>
      </c>
      <c r="D1504" s="196"/>
    </row>
    <row r="1505" spans="1:4" customFormat="1" ht="14.55" customHeight="1">
      <c r="A1505" s="193">
        <v>45819</v>
      </c>
      <c r="B1505" s="194">
        <v>966152</v>
      </c>
      <c r="C1505" s="195" t="s">
        <v>1005</v>
      </c>
      <c r="D1505" s="196"/>
    </row>
    <row r="1506" spans="1:4" s="202" customFormat="1" ht="14.55" customHeight="1">
      <c r="A1506" s="197">
        <v>45819</v>
      </c>
      <c r="B1506" s="198">
        <v>21990</v>
      </c>
      <c r="C1506" s="195" t="s">
        <v>1006</v>
      </c>
      <c r="D1506" s="200"/>
    </row>
    <row r="1507" spans="1:4" customFormat="1" ht="14.55" customHeight="1">
      <c r="A1507" s="193">
        <v>45819</v>
      </c>
      <c r="B1507" s="194">
        <v>4900</v>
      </c>
      <c r="C1507" s="195" t="s">
        <v>1007</v>
      </c>
      <c r="D1507" s="196"/>
    </row>
    <row r="1508" spans="1:4" customFormat="1" ht="14.55" customHeight="1">
      <c r="A1508" s="193">
        <v>45819</v>
      </c>
      <c r="B1508" s="194">
        <v>45500</v>
      </c>
      <c r="C1508" s="195" t="s">
        <v>1008</v>
      </c>
      <c r="D1508" s="196"/>
    </row>
    <row r="1509" spans="1:4" customFormat="1" ht="14.55" customHeight="1">
      <c r="A1509" s="193">
        <v>45819</v>
      </c>
      <c r="B1509" s="194">
        <v>69014.55</v>
      </c>
      <c r="C1509" s="195" t="s">
        <v>382</v>
      </c>
      <c r="D1509" s="196"/>
    </row>
    <row r="1510" spans="1:4" customFormat="1" ht="14.55" customHeight="1">
      <c r="A1510" s="193">
        <v>45819</v>
      </c>
      <c r="B1510" s="194">
        <v>69390</v>
      </c>
      <c r="C1510" s="195" t="s">
        <v>1009</v>
      </c>
      <c r="D1510" s="196"/>
    </row>
    <row r="1511" spans="1:4" customFormat="1" ht="14.55" customHeight="1">
      <c r="A1511" s="193">
        <v>45819</v>
      </c>
      <c r="B1511" s="194">
        <v>62702</v>
      </c>
      <c r="C1511" s="195" t="s">
        <v>1010</v>
      </c>
      <c r="D1511" s="196"/>
    </row>
    <row r="1512" spans="1:4" customFormat="1" ht="14.55" customHeight="1">
      <c r="A1512" s="193">
        <v>45819</v>
      </c>
      <c r="B1512" s="194">
        <v>22287</v>
      </c>
      <c r="C1512" s="195" t="s">
        <v>1011</v>
      </c>
      <c r="D1512" s="196"/>
    </row>
    <row r="1513" spans="1:4" customFormat="1" ht="14.55" customHeight="1">
      <c r="A1513" s="193">
        <v>45819</v>
      </c>
      <c r="B1513" s="194">
        <v>390000</v>
      </c>
      <c r="C1513" s="195" t="s">
        <v>1012</v>
      </c>
      <c r="D1513" s="196"/>
    </row>
    <row r="1514" spans="1:4" customFormat="1" ht="14.55" customHeight="1">
      <c r="A1514" s="193">
        <v>45819</v>
      </c>
      <c r="B1514" s="194">
        <v>35519</v>
      </c>
      <c r="C1514" s="195" t="s">
        <v>552</v>
      </c>
      <c r="D1514" s="196"/>
    </row>
    <row r="1515" spans="1:4" customFormat="1" ht="14.55" customHeight="1">
      <c r="A1515" s="193">
        <v>45819</v>
      </c>
      <c r="B1515" s="194">
        <v>7323.8</v>
      </c>
      <c r="C1515" s="195" t="s">
        <v>552</v>
      </c>
      <c r="D1515" s="196"/>
    </row>
    <row r="1516" spans="1:4" customFormat="1" ht="14.55" customHeight="1">
      <c r="A1516" s="193">
        <v>45819</v>
      </c>
      <c r="B1516" s="194">
        <v>180088.8</v>
      </c>
      <c r="C1516" s="195" t="s">
        <v>1013</v>
      </c>
      <c r="D1516" s="196"/>
    </row>
    <row r="1517" spans="1:4" customFormat="1" ht="14.55" customHeight="1">
      <c r="A1517" s="193">
        <v>45819</v>
      </c>
      <c r="B1517" s="194">
        <v>55747.78</v>
      </c>
      <c r="C1517" s="195" t="s">
        <v>486</v>
      </c>
      <c r="D1517" s="196"/>
    </row>
    <row r="1518" spans="1:4" customFormat="1" ht="14.55" customHeight="1">
      <c r="A1518" s="193">
        <v>45819</v>
      </c>
      <c r="B1518" s="194">
        <v>306000</v>
      </c>
      <c r="C1518" s="195" t="s">
        <v>634</v>
      </c>
      <c r="D1518" s="196"/>
    </row>
    <row r="1519" spans="1:4" customFormat="1" ht="14.55" customHeight="1">
      <c r="A1519" s="193">
        <v>45819</v>
      </c>
      <c r="B1519" s="194">
        <v>64474</v>
      </c>
      <c r="C1519" s="195" t="s">
        <v>1014</v>
      </c>
      <c r="D1519" s="196"/>
    </row>
    <row r="1520" spans="1:4" customFormat="1" ht="14.55" customHeight="1">
      <c r="A1520" s="193">
        <v>45819</v>
      </c>
      <c r="B1520" s="194">
        <v>191939.64</v>
      </c>
      <c r="C1520" s="195" t="s">
        <v>131</v>
      </c>
      <c r="D1520" s="196"/>
    </row>
    <row r="1521" spans="1:4" customFormat="1" ht="14.55" customHeight="1">
      <c r="A1521" s="193">
        <v>45819</v>
      </c>
      <c r="B1521" s="194">
        <v>191939.64</v>
      </c>
      <c r="C1521" s="195" t="s">
        <v>315</v>
      </c>
      <c r="D1521" s="196"/>
    </row>
    <row r="1522" spans="1:4" customFormat="1" ht="14.55" customHeight="1">
      <c r="A1522" s="193">
        <v>45819</v>
      </c>
      <c r="B1522" s="194">
        <v>409626.8</v>
      </c>
      <c r="C1522" s="195" t="s">
        <v>1015</v>
      </c>
      <c r="D1522" s="196"/>
    </row>
    <row r="1523" spans="1:4" customFormat="1" ht="14.55" customHeight="1">
      <c r="A1523" s="193">
        <v>45819</v>
      </c>
      <c r="B1523" s="194">
        <v>173584.19</v>
      </c>
      <c r="C1523" s="195" t="s">
        <v>1016</v>
      </c>
      <c r="D1523" s="196"/>
    </row>
    <row r="1524" spans="1:4" customFormat="1" ht="14.55" customHeight="1">
      <c r="A1524" s="193">
        <v>45819</v>
      </c>
      <c r="B1524" s="194">
        <v>20000</v>
      </c>
      <c r="C1524" s="195" t="s">
        <v>1017</v>
      </c>
      <c r="D1524" s="196"/>
    </row>
    <row r="1525" spans="1:4" customFormat="1" ht="14.55" customHeight="1">
      <c r="A1525" s="193">
        <v>45819</v>
      </c>
      <c r="B1525" s="194">
        <v>20000</v>
      </c>
      <c r="C1525" s="195" t="s">
        <v>1018</v>
      </c>
      <c r="D1525" s="196"/>
    </row>
    <row r="1526" spans="1:4" customFormat="1" ht="14.55" customHeight="1">
      <c r="A1526" s="193">
        <v>45824</v>
      </c>
      <c r="B1526" s="194">
        <v>10800</v>
      </c>
      <c r="C1526" s="195" t="s">
        <v>1019</v>
      </c>
      <c r="D1526" s="196"/>
    </row>
    <row r="1527" spans="1:4" customFormat="1" ht="14.55" customHeight="1">
      <c r="A1527" s="193">
        <v>45824</v>
      </c>
      <c r="B1527" s="194">
        <v>71157.88</v>
      </c>
      <c r="C1527" s="195" t="s">
        <v>1020</v>
      </c>
      <c r="D1527" s="196"/>
    </row>
    <row r="1528" spans="1:4" customFormat="1" ht="14.55" customHeight="1">
      <c r="A1528" s="193">
        <v>45824</v>
      </c>
      <c r="B1528" s="194">
        <v>105760</v>
      </c>
      <c r="C1528" s="195" t="s">
        <v>1021</v>
      </c>
      <c r="D1528" s="196"/>
    </row>
    <row r="1529" spans="1:4" customFormat="1" ht="14.55" customHeight="1">
      <c r="A1529" s="193">
        <v>45824</v>
      </c>
      <c r="B1529" s="194">
        <v>175430</v>
      </c>
      <c r="C1529" s="195" t="s">
        <v>1022</v>
      </c>
      <c r="D1529" s="196"/>
    </row>
    <row r="1530" spans="1:4" customFormat="1" ht="14.55" customHeight="1">
      <c r="A1530" s="193">
        <v>45824</v>
      </c>
      <c r="B1530" s="194">
        <v>131100</v>
      </c>
      <c r="C1530" s="195" t="s">
        <v>1023</v>
      </c>
      <c r="D1530" s="196"/>
    </row>
    <row r="1531" spans="1:4" customFormat="1" ht="14.55" customHeight="1">
      <c r="A1531" s="193">
        <v>45824</v>
      </c>
      <c r="B1531" s="194">
        <v>15314</v>
      </c>
      <c r="C1531" s="195" t="s">
        <v>1024</v>
      </c>
      <c r="D1531" s="196"/>
    </row>
    <row r="1532" spans="1:4" customFormat="1" ht="14.55" customHeight="1">
      <c r="A1532" s="193">
        <v>45824</v>
      </c>
      <c r="B1532" s="194">
        <v>27760</v>
      </c>
      <c r="C1532" s="195" t="s">
        <v>1025</v>
      </c>
      <c r="D1532" s="196"/>
    </row>
    <row r="1533" spans="1:4" customFormat="1" ht="14.55" customHeight="1">
      <c r="A1533" s="193">
        <v>45824</v>
      </c>
      <c r="B1533" s="194">
        <v>204000</v>
      </c>
      <c r="C1533" s="195" t="s">
        <v>634</v>
      </c>
      <c r="D1533" s="196"/>
    </row>
    <row r="1534" spans="1:4" customFormat="1" ht="14.55" customHeight="1">
      <c r="A1534" s="193">
        <v>45824</v>
      </c>
      <c r="B1534" s="194">
        <v>306000</v>
      </c>
      <c r="C1534" s="195" t="s">
        <v>634</v>
      </c>
      <c r="D1534" s="196"/>
    </row>
    <row r="1535" spans="1:4" customFormat="1" ht="14.55" customHeight="1">
      <c r="A1535" s="193">
        <v>45824</v>
      </c>
      <c r="B1535" s="194">
        <v>70350</v>
      </c>
      <c r="C1535" s="195" t="s">
        <v>168</v>
      </c>
      <c r="D1535" s="196"/>
    </row>
    <row r="1536" spans="1:4" customFormat="1" ht="14.55" customHeight="1">
      <c r="A1536" s="193">
        <v>45824</v>
      </c>
      <c r="B1536" s="194">
        <v>70350</v>
      </c>
      <c r="C1536" s="195" t="s">
        <v>342</v>
      </c>
      <c r="D1536" s="196"/>
    </row>
    <row r="1537" spans="1:4" customFormat="1" ht="14.55" customHeight="1">
      <c r="A1537" s="193">
        <v>45824</v>
      </c>
      <c r="B1537" s="194">
        <v>11285.63</v>
      </c>
      <c r="C1537" s="195" t="s">
        <v>1026</v>
      </c>
      <c r="D1537" s="196"/>
    </row>
    <row r="1538" spans="1:4" customFormat="1" ht="14.55" customHeight="1">
      <c r="A1538" s="193">
        <v>45824</v>
      </c>
      <c r="B1538" s="194">
        <v>153636.89000000001</v>
      </c>
      <c r="C1538" s="195" t="s">
        <v>688</v>
      </c>
      <c r="D1538" s="196"/>
    </row>
    <row r="1539" spans="1:4" customFormat="1" ht="14.55" customHeight="1">
      <c r="A1539" s="193">
        <v>45824</v>
      </c>
      <c r="B1539" s="194">
        <v>91403.87</v>
      </c>
      <c r="C1539" s="195" t="s">
        <v>315</v>
      </c>
      <c r="D1539" s="196"/>
    </row>
    <row r="1540" spans="1:4" customFormat="1" ht="14.55" customHeight="1">
      <c r="A1540" s="193">
        <v>45824</v>
      </c>
      <c r="B1540" s="194">
        <v>191939.64</v>
      </c>
      <c r="C1540" s="195" t="s">
        <v>315</v>
      </c>
      <c r="D1540" s="196"/>
    </row>
    <row r="1541" spans="1:4" customFormat="1" ht="14.55" customHeight="1">
      <c r="A1541" s="193">
        <v>45824</v>
      </c>
      <c r="B1541" s="194">
        <v>91403.87</v>
      </c>
      <c r="C1541" s="195" t="s">
        <v>315</v>
      </c>
      <c r="D1541" s="196"/>
    </row>
    <row r="1542" spans="1:4" customFormat="1" ht="14.55" customHeight="1">
      <c r="A1542" s="193">
        <v>45824</v>
      </c>
      <c r="B1542" s="194">
        <v>68346.740000000005</v>
      </c>
      <c r="C1542" s="195" t="s">
        <v>915</v>
      </c>
      <c r="D1542" s="196"/>
    </row>
    <row r="1543" spans="1:4" customFormat="1" ht="14.55" customHeight="1">
      <c r="A1543" s="193">
        <v>45824</v>
      </c>
      <c r="B1543" s="194">
        <v>183532.79999999999</v>
      </c>
      <c r="C1543" s="195" t="s">
        <v>424</v>
      </c>
      <c r="D1543" s="196"/>
    </row>
    <row r="1544" spans="1:4" customFormat="1" ht="14.55" customHeight="1">
      <c r="A1544" s="193">
        <v>45826</v>
      </c>
      <c r="B1544" s="194">
        <v>743008.8</v>
      </c>
      <c r="C1544" s="195" t="s">
        <v>935</v>
      </c>
      <c r="D1544" s="196"/>
    </row>
    <row r="1545" spans="1:4" customFormat="1" ht="14.55" customHeight="1">
      <c r="A1545" s="193">
        <v>45826</v>
      </c>
      <c r="B1545" s="194">
        <v>9409.33</v>
      </c>
      <c r="C1545" s="195" t="s">
        <v>1027</v>
      </c>
      <c r="D1545" s="196"/>
    </row>
    <row r="1546" spans="1:4" customFormat="1" ht="14.55" customHeight="1">
      <c r="A1546" s="193">
        <v>45826</v>
      </c>
      <c r="B1546" s="194">
        <v>7056.7</v>
      </c>
      <c r="C1546" s="195" t="s">
        <v>1028</v>
      </c>
      <c r="D1546" s="196"/>
    </row>
    <row r="1547" spans="1:4" customFormat="1" ht="14.55" customHeight="1">
      <c r="A1547" s="203">
        <v>45826</v>
      </c>
      <c r="B1547" s="204">
        <v>2257832.23</v>
      </c>
      <c r="C1547" s="195" t="s">
        <v>1029</v>
      </c>
      <c r="D1547" s="196"/>
    </row>
    <row r="1548" spans="1:4" customFormat="1" ht="14.55" customHeight="1">
      <c r="A1548" s="193">
        <v>45826</v>
      </c>
      <c r="B1548" s="194">
        <v>1059000</v>
      </c>
      <c r="C1548" s="195" t="s">
        <v>1030</v>
      </c>
      <c r="D1548" s="196"/>
    </row>
    <row r="1549" spans="1:4" customFormat="1" ht="14.55" customHeight="1">
      <c r="A1549" s="193">
        <v>45826</v>
      </c>
      <c r="B1549" s="194">
        <v>371290</v>
      </c>
      <c r="C1549" s="195" t="s">
        <v>1031</v>
      </c>
      <c r="D1549" s="196"/>
    </row>
    <row r="1550" spans="1:4" customFormat="1" ht="14.55" customHeight="1">
      <c r="A1550" s="193">
        <v>45826</v>
      </c>
      <c r="B1550" s="194">
        <v>45500</v>
      </c>
      <c r="C1550" s="195" t="s">
        <v>1032</v>
      </c>
      <c r="D1550" s="196"/>
    </row>
    <row r="1551" spans="1:4" customFormat="1" ht="14.55" customHeight="1">
      <c r="A1551" s="193">
        <v>45826</v>
      </c>
      <c r="B1551" s="194">
        <v>48950</v>
      </c>
      <c r="C1551" s="195" t="s">
        <v>1033</v>
      </c>
      <c r="D1551" s="196"/>
    </row>
    <row r="1552" spans="1:4" customFormat="1" ht="14.55" customHeight="1">
      <c r="A1552" s="193">
        <v>45826</v>
      </c>
      <c r="B1552" s="194">
        <v>111871.48</v>
      </c>
      <c r="C1552" s="195" t="s">
        <v>1034</v>
      </c>
      <c r="D1552" s="196"/>
    </row>
    <row r="1553" spans="1:4" customFormat="1" ht="14.55" customHeight="1">
      <c r="A1553" s="193">
        <v>45826</v>
      </c>
      <c r="B1553" s="194">
        <v>69014.55</v>
      </c>
      <c r="C1553" s="195" t="s">
        <v>405</v>
      </c>
      <c r="D1553" s="196"/>
    </row>
    <row r="1554" spans="1:4" customFormat="1" ht="14.55" customHeight="1">
      <c r="A1554" s="193">
        <v>45826</v>
      </c>
      <c r="B1554" s="194">
        <v>23004.85</v>
      </c>
      <c r="C1554" s="195" t="s">
        <v>382</v>
      </c>
      <c r="D1554" s="196"/>
    </row>
    <row r="1555" spans="1:4" customFormat="1" ht="14.55" customHeight="1">
      <c r="A1555" s="193">
        <v>45826</v>
      </c>
      <c r="B1555" s="194">
        <v>46009.7</v>
      </c>
      <c r="C1555" s="195" t="s">
        <v>382</v>
      </c>
      <c r="D1555" s="196"/>
    </row>
    <row r="1556" spans="1:4" customFormat="1" ht="14.55" customHeight="1">
      <c r="A1556" s="193">
        <v>45826</v>
      </c>
      <c r="B1556" s="194">
        <v>28000</v>
      </c>
      <c r="C1556" s="195" t="s">
        <v>1035</v>
      </c>
      <c r="D1556" s="196"/>
    </row>
    <row r="1557" spans="1:4" customFormat="1" ht="14.55" customHeight="1">
      <c r="A1557" s="193">
        <v>45826</v>
      </c>
      <c r="B1557" s="194">
        <v>15900</v>
      </c>
      <c r="C1557" s="195" t="s">
        <v>1036</v>
      </c>
      <c r="D1557" s="196"/>
    </row>
    <row r="1558" spans="1:4" customFormat="1" ht="14.55" customHeight="1">
      <c r="A1558" s="193">
        <v>45826</v>
      </c>
      <c r="B1558" s="194">
        <v>228000</v>
      </c>
      <c r="C1558" s="195" t="s">
        <v>1037</v>
      </c>
      <c r="D1558" s="196"/>
    </row>
    <row r="1559" spans="1:4" customFormat="1" ht="14.55" customHeight="1">
      <c r="A1559" s="193">
        <v>45826</v>
      </c>
      <c r="B1559" s="194">
        <v>550</v>
      </c>
      <c r="C1559" s="195" t="s">
        <v>1038</v>
      </c>
      <c r="D1559" s="196"/>
    </row>
    <row r="1560" spans="1:4" customFormat="1" ht="14.55" customHeight="1">
      <c r="A1560" s="193">
        <v>45826</v>
      </c>
      <c r="B1560" s="194">
        <v>416</v>
      </c>
      <c r="C1560" s="195" t="s">
        <v>1039</v>
      </c>
      <c r="D1560" s="196"/>
    </row>
    <row r="1561" spans="1:4" customFormat="1" ht="14.55" customHeight="1">
      <c r="A1561" s="193">
        <v>45826</v>
      </c>
      <c r="B1561" s="194">
        <v>47619</v>
      </c>
      <c r="C1561" s="195" t="s">
        <v>1040</v>
      </c>
      <c r="D1561" s="196"/>
    </row>
    <row r="1562" spans="1:4" customFormat="1" ht="14.55" customHeight="1">
      <c r="A1562" s="193">
        <v>45826</v>
      </c>
      <c r="B1562" s="194">
        <v>50490</v>
      </c>
      <c r="C1562" s="195" t="s">
        <v>708</v>
      </c>
      <c r="D1562" s="196"/>
    </row>
    <row r="1563" spans="1:4" customFormat="1" ht="14.55" customHeight="1">
      <c r="A1563" s="193">
        <v>45826</v>
      </c>
      <c r="B1563" s="194">
        <v>636053</v>
      </c>
      <c r="C1563" s="195" t="s">
        <v>471</v>
      </c>
      <c r="D1563" s="196"/>
    </row>
    <row r="1564" spans="1:4" customFormat="1" ht="14.55" customHeight="1">
      <c r="A1564" s="193">
        <v>45826</v>
      </c>
      <c r="B1564" s="194">
        <v>71280</v>
      </c>
      <c r="C1564" s="195" t="s">
        <v>175</v>
      </c>
      <c r="D1564" s="196"/>
    </row>
    <row r="1565" spans="1:4" customFormat="1" ht="14.55" customHeight="1">
      <c r="A1565" s="193">
        <v>45826</v>
      </c>
      <c r="B1565" s="194">
        <v>71197.5</v>
      </c>
      <c r="C1565" s="195" t="s">
        <v>472</v>
      </c>
      <c r="D1565" s="196"/>
    </row>
    <row r="1566" spans="1:4" customFormat="1" ht="14.55" customHeight="1">
      <c r="A1566" s="193">
        <v>45826</v>
      </c>
      <c r="B1566" s="194">
        <v>67320</v>
      </c>
      <c r="C1566" s="195" t="s">
        <v>1041</v>
      </c>
      <c r="D1566" s="196"/>
    </row>
    <row r="1567" spans="1:4" customFormat="1" ht="14.55" customHeight="1">
      <c r="A1567" s="193">
        <v>45826</v>
      </c>
      <c r="B1567" s="194">
        <v>6838.2</v>
      </c>
      <c r="C1567" s="195" t="s">
        <v>1042</v>
      </c>
      <c r="D1567" s="196"/>
    </row>
    <row r="1568" spans="1:4" customFormat="1" ht="14.55" customHeight="1">
      <c r="A1568" s="193">
        <v>45826</v>
      </c>
      <c r="B1568" s="194">
        <v>540000</v>
      </c>
      <c r="C1568" s="195" t="s">
        <v>1043</v>
      </c>
      <c r="D1568" s="196"/>
    </row>
    <row r="1569" spans="1:4" customFormat="1" ht="14.55" customHeight="1">
      <c r="A1569" s="193">
        <v>45826</v>
      </c>
      <c r="B1569" s="194">
        <v>16881.599999999999</v>
      </c>
      <c r="C1569" s="195" t="s">
        <v>794</v>
      </c>
      <c r="D1569" s="196"/>
    </row>
    <row r="1570" spans="1:4" customFormat="1" ht="14.55" customHeight="1">
      <c r="A1570" s="193">
        <v>45826</v>
      </c>
      <c r="B1570" s="194">
        <v>11285.63</v>
      </c>
      <c r="C1570" s="195" t="s">
        <v>837</v>
      </c>
      <c r="D1570" s="196"/>
    </row>
    <row r="1571" spans="1:4" customFormat="1" ht="14.55" customHeight="1">
      <c r="A1571" s="193">
        <v>45826</v>
      </c>
      <c r="B1571" s="194">
        <v>274211.61</v>
      </c>
      <c r="C1571" s="195" t="s">
        <v>315</v>
      </c>
      <c r="D1571" s="196"/>
    </row>
    <row r="1572" spans="1:4" customFormat="1" ht="14.55" customHeight="1">
      <c r="A1572" s="193">
        <v>45826</v>
      </c>
      <c r="B1572" s="194">
        <v>146115.75</v>
      </c>
      <c r="C1572" s="195" t="s">
        <v>1044</v>
      </c>
      <c r="D1572" s="196"/>
    </row>
    <row r="1573" spans="1:4" customFormat="1" ht="14.55" customHeight="1">
      <c r="A1573" s="193">
        <v>45826</v>
      </c>
      <c r="B1573" s="194">
        <v>191939.64</v>
      </c>
      <c r="C1573" s="195" t="s">
        <v>131</v>
      </c>
      <c r="D1573" s="196"/>
    </row>
    <row r="1574" spans="1:4" customFormat="1" ht="14.55" customHeight="1">
      <c r="A1574" s="193">
        <v>45826</v>
      </c>
      <c r="B1574" s="194">
        <v>91403.87</v>
      </c>
      <c r="C1574" s="195" t="s">
        <v>131</v>
      </c>
      <c r="D1574" s="196"/>
    </row>
    <row r="1575" spans="1:4" customFormat="1" ht="14.55" customHeight="1">
      <c r="A1575" s="193">
        <v>45826</v>
      </c>
      <c r="B1575" s="194">
        <v>54000</v>
      </c>
      <c r="C1575" s="195" t="s">
        <v>538</v>
      </c>
      <c r="D1575" s="196"/>
    </row>
    <row r="1576" spans="1:4" customFormat="1" ht="14.55" customHeight="1">
      <c r="A1576" s="193">
        <v>45826</v>
      </c>
      <c r="B1576" s="194">
        <v>806889.6</v>
      </c>
      <c r="C1576" s="195" t="s">
        <v>334</v>
      </c>
      <c r="D1576" s="196"/>
    </row>
    <row r="1577" spans="1:4" customFormat="1" ht="14.55" customHeight="1">
      <c r="A1577" s="193">
        <v>45826</v>
      </c>
      <c r="B1577" s="194">
        <v>170868.65</v>
      </c>
      <c r="C1577" s="195" t="s">
        <v>1045</v>
      </c>
      <c r="D1577" s="196"/>
    </row>
    <row r="1578" spans="1:4" customFormat="1" ht="14.55" customHeight="1">
      <c r="A1578" s="193">
        <v>45826</v>
      </c>
      <c r="B1578" s="194">
        <v>30000</v>
      </c>
      <c r="C1578" s="195" t="s">
        <v>1046</v>
      </c>
      <c r="D1578" s="196"/>
    </row>
    <row r="1579" spans="1:4" customFormat="1" ht="14.55" customHeight="1">
      <c r="A1579" s="193">
        <v>45826</v>
      </c>
      <c r="B1579" s="194">
        <v>133157</v>
      </c>
      <c r="C1579" s="195" t="s">
        <v>1047</v>
      </c>
      <c r="D1579" s="196"/>
    </row>
    <row r="1580" spans="1:4" customFormat="1" ht="14.55" customHeight="1">
      <c r="A1580" s="193">
        <v>45826</v>
      </c>
      <c r="B1580" s="194">
        <v>2572504</v>
      </c>
      <c r="C1580" s="195" t="s">
        <v>1048</v>
      </c>
      <c r="D1580" s="196"/>
    </row>
    <row r="1581" spans="1:4" s="201" customFormat="1" ht="14.55" customHeight="1">
      <c r="A1581" s="197">
        <v>45828</v>
      </c>
      <c r="B1581" s="198">
        <v>34400</v>
      </c>
      <c r="C1581" s="199" t="s">
        <v>1049</v>
      </c>
      <c r="D1581" s="200"/>
    </row>
    <row r="1582" spans="1:4" customFormat="1" ht="14.55" customHeight="1">
      <c r="A1582" s="193">
        <v>45828</v>
      </c>
      <c r="B1582" s="194">
        <v>185280</v>
      </c>
      <c r="C1582" s="195" t="s">
        <v>1050</v>
      </c>
      <c r="D1582" s="196"/>
    </row>
    <row r="1583" spans="1:4" customFormat="1" ht="14.55" customHeight="1">
      <c r="A1583" s="193">
        <v>45828</v>
      </c>
      <c r="B1583" s="194">
        <v>580712.19999999995</v>
      </c>
      <c r="C1583" s="195" t="s">
        <v>1051</v>
      </c>
      <c r="D1583" s="196"/>
    </row>
    <row r="1584" spans="1:4" customFormat="1" ht="14.55" customHeight="1">
      <c r="A1584" s="193">
        <v>45828</v>
      </c>
      <c r="B1584" s="194">
        <v>40713.599999999999</v>
      </c>
      <c r="C1584" s="195" t="s">
        <v>1052</v>
      </c>
      <c r="D1584" s="196"/>
    </row>
    <row r="1585" spans="1:4" customFormat="1" ht="14.55" customHeight="1">
      <c r="A1585" s="193">
        <v>45828</v>
      </c>
      <c r="B1585" s="194">
        <v>5002.1400000000003</v>
      </c>
      <c r="C1585" s="195" t="s">
        <v>1053</v>
      </c>
      <c r="D1585" s="196"/>
    </row>
    <row r="1586" spans="1:4" customFormat="1" ht="14.55" customHeight="1">
      <c r="A1586" s="193">
        <v>45828</v>
      </c>
      <c r="B1586" s="194">
        <v>154000</v>
      </c>
      <c r="C1586" s="195" t="s">
        <v>1054</v>
      </c>
      <c r="D1586" s="196"/>
    </row>
    <row r="1587" spans="1:4" customFormat="1" ht="14.55" customHeight="1">
      <c r="A1587" s="193">
        <v>45828</v>
      </c>
      <c r="B1587" s="194">
        <v>154000</v>
      </c>
      <c r="C1587" s="195" t="s">
        <v>1055</v>
      </c>
      <c r="D1587" s="196"/>
    </row>
    <row r="1588" spans="1:4" customFormat="1" ht="14.55" customHeight="1">
      <c r="A1588" s="193">
        <v>45828</v>
      </c>
      <c r="B1588" s="194">
        <v>18900</v>
      </c>
      <c r="C1588" s="195" t="s">
        <v>1056</v>
      </c>
      <c r="D1588" s="196"/>
    </row>
    <row r="1589" spans="1:4" customFormat="1" ht="14.55" customHeight="1">
      <c r="A1589" s="193">
        <v>45828</v>
      </c>
      <c r="B1589" s="194">
        <v>1907475</v>
      </c>
      <c r="C1589" s="195" t="s">
        <v>1057</v>
      </c>
      <c r="D1589" s="196"/>
    </row>
    <row r="1590" spans="1:4" customFormat="1" ht="14.55" customHeight="1">
      <c r="A1590" s="193">
        <v>45828</v>
      </c>
      <c r="B1590" s="194">
        <v>248643.62</v>
      </c>
      <c r="C1590" s="195" t="s">
        <v>1058</v>
      </c>
      <c r="D1590" s="196"/>
    </row>
    <row r="1591" spans="1:4" customFormat="1" ht="14.55" customHeight="1">
      <c r="A1591" s="193">
        <v>45828</v>
      </c>
      <c r="B1591" s="194">
        <v>173584.19</v>
      </c>
      <c r="C1591" s="195" t="s">
        <v>991</v>
      </c>
      <c r="D1591" s="196"/>
    </row>
    <row r="1592" spans="1:4" customFormat="1" ht="14.55" customHeight="1">
      <c r="A1592" s="193">
        <v>45828</v>
      </c>
      <c r="B1592" s="194">
        <v>199472.57</v>
      </c>
      <c r="C1592" s="195" t="s">
        <v>1059</v>
      </c>
      <c r="D1592" s="196"/>
    </row>
    <row r="1593" spans="1:4" customFormat="1" ht="14.55" customHeight="1">
      <c r="A1593" s="193">
        <v>45828</v>
      </c>
      <c r="B1593" s="194">
        <v>170868.66</v>
      </c>
      <c r="C1593" s="195" t="s">
        <v>136</v>
      </c>
      <c r="D1593" s="196"/>
    </row>
    <row r="1594" spans="1:4" customFormat="1" ht="14.55" customHeight="1">
      <c r="A1594" s="193">
        <v>45828</v>
      </c>
      <c r="B1594" s="194">
        <v>39400</v>
      </c>
      <c r="C1594" s="195" t="s">
        <v>1060</v>
      </c>
      <c r="D1594" s="196"/>
    </row>
    <row r="1595" spans="1:4" customFormat="1" ht="14.55" customHeight="1">
      <c r="A1595" s="193">
        <v>45828</v>
      </c>
      <c r="B1595" s="194">
        <v>6950000</v>
      </c>
      <c r="C1595" s="205" t="s">
        <v>588</v>
      </c>
      <c r="D1595" s="196"/>
    </row>
    <row r="1596" spans="1:4" customFormat="1" ht="14.55" customHeight="1">
      <c r="A1596" s="193">
        <v>45831</v>
      </c>
      <c r="B1596" s="194">
        <v>183532.79999999999</v>
      </c>
      <c r="C1596" s="195" t="s">
        <v>140</v>
      </c>
      <c r="D1596" s="196"/>
    </row>
    <row r="1597" spans="1:4" customFormat="1" ht="14.55" customHeight="1">
      <c r="A1597" s="193">
        <v>45831</v>
      </c>
      <c r="B1597" s="194">
        <v>4541262.53</v>
      </c>
      <c r="C1597" s="195" t="s">
        <v>105</v>
      </c>
      <c r="D1597" s="196"/>
    </row>
    <row r="1598" spans="1:4" customFormat="1" ht="14.55" customHeight="1">
      <c r="A1598" s="193">
        <v>45831</v>
      </c>
      <c r="B1598" s="194">
        <v>275299.20000000001</v>
      </c>
      <c r="C1598" s="195" t="s">
        <v>137</v>
      </c>
      <c r="D1598" s="196"/>
    </row>
    <row r="1599" spans="1:4" customFormat="1" ht="14.55" customHeight="1">
      <c r="A1599" s="193">
        <v>45831</v>
      </c>
      <c r="B1599" s="194">
        <v>32280</v>
      </c>
      <c r="C1599" s="195" t="s">
        <v>1061</v>
      </c>
      <c r="D1599" s="196"/>
    </row>
    <row r="1600" spans="1:4" customFormat="1" ht="14.55" customHeight="1">
      <c r="A1600" s="193">
        <v>45831</v>
      </c>
      <c r="B1600" s="194">
        <v>85967.3</v>
      </c>
      <c r="C1600" s="195" t="s">
        <v>1062</v>
      </c>
      <c r="D1600" s="196"/>
    </row>
    <row r="1601" spans="1:4" customFormat="1" ht="14.55" customHeight="1">
      <c r="A1601" s="193">
        <v>45831</v>
      </c>
      <c r="B1601" s="194">
        <v>66080</v>
      </c>
      <c r="C1601" s="195" t="s">
        <v>1063</v>
      </c>
      <c r="D1601" s="196"/>
    </row>
    <row r="1602" spans="1:4" customFormat="1" ht="14.55" customHeight="1">
      <c r="A1602" s="193">
        <v>45831</v>
      </c>
      <c r="B1602" s="194">
        <v>230000</v>
      </c>
      <c r="C1602" s="195" t="s">
        <v>1064</v>
      </c>
      <c r="D1602" s="196"/>
    </row>
    <row r="1603" spans="1:4" customFormat="1" ht="14.55" customHeight="1">
      <c r="A1603" s="193">
        <v>45831</v>
      </c>
      <c r="B1603" s="194">
        <v>6300</v>
      </c>
      <c r="C1603" s="195" t="s">
        <v>1065</v>
      </c>
      <c r="D1603" s="196"/>
    </row>
    <row r="1604" spans="1:4" customFormat="1" ht="14.55" customHeight="1">
      <c r="A1604" s="193">
        <v>45831</v>
      </c>
      <c r="B1604" s="194">
        <v>45000</v>
      </c>
      <c r="C1604" s="195" t="s">
        <v>1066</v>
      </c>
      <c r="D1604" s="196"/>
    </row>
    <row r="1605" spans="1:4" customFormat="1" ht="14.55" customHeight="1">
      <c r="A1605" s="193">
        <v>45831</v>
      </c>
      <c r="B1605" s="194">
        <v>238000</v>
      </c>
      <c r="C1605" s="195" t="s">
        <v>1067</v>
      </c>
      <c r="D1605" s="196"/>
    </row>
    <row r="1606" spans="1:4" customFormat="1" ht="14.55" customHeight="1">
      <c r="A1606" s="193">
        <v>45831</v>
      </c>
      <c r="B1606" s="194">
        <v>306000</v>
      </c>
      <c r="C1606" s="195" t="s">
        <v>634</v>
      </c>
      <c r="D1606" s="196"/>
    </row>
    <row r="1607" spans="1:4" customFormat="1" ht="14.55" customHeight="1">
      <c r="A1607" s="193">
        <v>45831</v>
      </c>
      <c r="B1607" s="194">
        <v>102000</v>
      </c>
      <c r="C1607" s="195" t="s">
        <v>634</v>
      </c>
      <c r="D1607" s="196"/>
    </row>
    <row r="1608" spans="1:4" customFormat="1" ht="14.55" customHeight="1">
      <c r="A1608" s="193">
        <v>45831</v>
      </c>
      <c r="B1608" s="194">
        <v>408000</v>
      </c>
      <c r="C1608" s="195" t="s">
        <v>634</v>
      </c>
      <c r="D1608" s="196"/>
    </row>
    <row r="1609" spans="1:4" customFormat="1" ht="14.55" customHeight="1">
      <c r="A1609" s="193">
        <v>45831</v>
      </c>
      <c r="B1609" s="194">
        <v>2294.9299999999998</v>
      </c>
      <c r="C1609" s="195" t="s">
        <v>1068</v>
      </c>
      <c r="D1609" s="196"/>
    </row>
    <row r="1610" spans="1:4" customFormat="1" ht="14.55" customHeight="1">
      <c r="A1610" s="193">
        <v>45831</v>
      </c>
      <c r="B1610" s="194">
        <v>409626.8</v>
      </c>
      <c r="C1610" s="195" t="s">
        <v>1015</v>
      </c>
      <c r="D1610" s="196"/>
    </row>
    <row r="1611" spans="1:4" customFormat="1" ht="14.55" customHeight="1">
      <c r="A1611" s="193">
        <v>45831</v>
      </c>
      <c r="B1611" s="194">
        <v>322755.84000000003</v>
      </c>
      <c r="C1611" s="195" t="s">
        <v>159</v>
      </c>
      <c r="D1611" s="196"/>
    </row>
    <row r="1612" spans="1:4" customFormat="1" ht="14.55" customHeight="1">
      <c r="A1612" s="193">
        <v>45831</v>
      </c>
      <c r="B1612" s="194">
        <v>199472.57</v>
      </c>
      <c r="C1612" s="195" t="s">
        <v>1069</v>
      </c>
      <c r="D1612" s="196"/>
    </row>
    <row r="1613" spans="1:4" customFormat="1" ht="14.55" customHeight="1">
      <c r="A1613" s="193">
        <v>45831</v>
      </c>
      <c r="B1613" s="194">
        <v>666764.44999999995</v>
      </c>
      <c r="C1613" s="195" t="s">
        <v>1070</v>
      </c>
      <c r="D1613" s="196"/>
    </row>
    <row r="1614" spans="1:4" customFormat="1" ht="14.55" customHeight="1">
      <c r="A1614" s="193">
        <v>45831</v>
      </c>
      <c r="B1614" s="194">
        <v>14025</v>
      </c>
      <c r="C1614" s="195" t="s">
        <v>1071</v>
      </c>
      <c r="D1614" s="196"/>
    </row>
    <row r="1615" spans="1:4" customFormat="1" ht="14.55" customHeight="1">
      <c r="A1615" s="193">
        <v>45831</v>
      </c>
      <c r="B1615" s="194">
        <v>387430</v>
      </c>
      <c r="C1615" s="195" t="s">
        <v>1072</v>
      </c>
      <c r="D1615" s="196"/>
    </row>
    <row r="1616" spans="1:4" customFormat="1" ht="14.55" customHeight="1">
      <c r="A1616" s="193">
        <v>45831</v>
      </c>
      <c r="B1616" s="194">
        <v>38100</v>
      </c>
      <c r="C1616" s="195" t="s">
        <v>1073</v>
      </c>
      <c r="D1616" s="196"/>
    </row>
    <row r="1617" spans="1:4" customFormat="1" ht="14.55" customHeight="1">
      <c r="A1617" s="193">
        <v>45831</v>
      </c>
      <c r="B1617" s="194">
        <v>233500</v>
      </c>
      <c r="C1617" s="195" t="s">
        <v>1074</v>
      </c>
      <c r="D1617" s="196"/>
    </row>
    <row r="1618" spans="1:4" customFormat="1" ht="14.55" customHeight="1">
      <c r="A1618" s="193">
        <v>45833</v>
      </c>
      <c r="B1618" s="194">
        <v>115500</v>
      </c>
      <c r="C1618" s="195" t="s">
        <v>1075</v>
      </c>
      <c r="D1618" s="196"/>
    </row>
    <row r="1619" spans="1:4" customFormat="1" ht="14.55" customHeight="1">
      <c r="A1619" s="193">
        <v>45833</v>
      </c>
      <c r="B1619" s="194">
        <v>97000</v>
      </c>
      <c r="C1619" s="195" t="s">
        <v>1076</v>
      </c>
      <c r="D1619" s="196"/>
    </row>
    <row r="1620" spans="1:4" customFormat="1" ht="14.55" customHeight="1">
      <c r="A1620" s="193">
        <v>45833</v>
      </c>
      <c r="B1620" s="194">
        <v>191939.64</v>
      </c>
      <c r="C1620" s="195" t="s">
        <v>1077</v>
      </c>
      <c r="D1620" s="196"/>
    </row>
    <row r="1621" spans="1:4" customFormat="1" ht="14.55" customHeight="1">
      <c r="A1621" s="193">
        <v>45833</v>
      </c>
      <c r="B1621" s="194">
        <v>236803.44</v>
      </c>
      <c r="C1621" s="195" t="s">
        <v>1078</v>
      </c>
      <c r="D1621" s="196"/>
    </row>
    <row r="1622" spans="1:4" customFormat="1" ht="14.55" customHeight="1">
      <c r="A1622" s="193">
        <v>45833</v>
      </c>
      <c r="B1622" s="194">
        <v>163000</v>
      </c>
      <c r="C1622" s="195" t="s">
        <v>1079</v>
      </c>
      <c r="D1622" s="196"/>
    </row>
    <row r="1623" spans="1:4" customFormat="1" ht="14.55" customHeight="1">
      <c r="A1623" s="193">
        <v>45833</v>
      </c>
      <c r="B1623" s="194">
        <v>3605</v>
      </c>
      <c r="C1623" s="195" t="s">
        <v>1080</v>
      </c>
      <c r="D1623" s="196"/>
    </row>
    <row r="1624" spans="1:4" customFormat="1" ht="14.55" customHeight="1">
      <c r="A1624" s="193">
        <v>45833</v>
      </c>
      <c r="B1624" s="194">
        <v>38923</v>
      </c>
      <c r="C1624" s="195" t="s">
        <v>1081</v>
      </c>
      <c r="D1624" s="196"/>
    </row>
    <row r="1625" spans="1:4" customFormat="1" ht="14.55" customHeight="1">
      <c r="A1625" s="193">
        <v>45833</v>
      </c>
      <c r="B1625" s="194">
        <v>6881</v>
      </c>
      <c r="C1625" s="195" t="s">
        <v>1082</v>
      </c>
      <c r="D1625" s="196"/>
    </row>
    <row r="1626" spans="1:4" customFormat="1" ht="14.55" customHeight="1">
      <c r="A1626" s="193">
        <v>45833</v>
      </c>
      <c r="B1626" s="194">
        <v>7695.6</v>
      </c>
      <c r="C1626" s="195" t="s">
        <v>1083</v>
      </c>
      <c r="D1626" s="196"/>
    </row>
    <row r="1627" spans="1:4" customFormat="1" ht="14.55" customHeight="1">
      <c r="A1627" s="193">
        <v>45833</v>
      </c>
      <c r="B1627" s="194">
        <v>142395</v>
      </c>
      <c r="C1627" s="195" t="s">
        <v>472</v>
      </c>
      <c r="D1627" s="196"/>
    </row>
    <row r="1628" spans="1:4" customFormat="1" ht="14.55" customHeight="1">
      <c r="A1628" s="193">
        <v>45833</v>
      </c>
      <c r="B1628" s="194">
        <v>153636.89000000001</v>
      </c>
      <c r="C1628" s="195" t="s">
        <v>1084</v>
      </c>
      <c r="D1628" s="196"/>
    </row>
    <row r="1629" spans="1:4" customFormat="1" ht="14.55" customHeight="1">
      <c r="A1629" s="193">
        <v>45833</v>
      </c>
      <c r="B1629" s="194">
        <v>285051.03000000003</v>
      </c>
      <c r="C1629" s="195" t="s">
        <v>1085</v>
      </c>
      <c r="D1629" s="196"/>
    </row>
    <row r="1630" spans="1:4" customFormat="1" ht="14.55" customHeight="1">
      <c r="A1630" s="193">
        <v>45833</v>
      </c>
      <c r="B1630" s="194">
        <v>193600</v>
      </c>
      <c r="C1630" s="195" t="s">
        <v>573</v>
      </c>
      <c r="D1630" s="196"/>
    </row>
    <row r="1631" spans="1:4" customFormat="1" ht="14.55" customHeight="1">
      <c r="A1631" s="193">
        <v>45833</v>
      </c>
      <c r="B1631" s="194">
        <v>426615</v>
      </c>
      <c r="C1631" s="195" t="s">
        <v>1086</v>
      </c>
      <c r="D1631" s="196"/>
    </row>
    <row r="1632" spans="1:4" customFormat="1" ht="14.55" customHeight="1">
      <c r="A1632" s="193">
        <v>45833</v>
      </c>
      <c r="B1632" s="194">
        <v>951961</v>
      </c>
      <c r="C1632" s="195" t="s">
        <v>1087</v>
      </c>
      <c r="D1632" s="196"/>
    </row>
    <row r="1633" spans="1:4" customFormat="1" ht="14.55" customHeight="1">
      <c r="A1633" s="193">
        <v>45833</v>
      </c>
      <c r="B1633" s="194">
        <v>29600</v>
      </c>
      <c r="C1633" s="195" t="s">
        <v>1088</v>
      </c>
      <c r="D1633" s="196"/>
    </row>
    <row r="1634" spans="1:4" customFormat="1" ht="14.55" customHeight="1">
      <c r="A1634" s="193">
        <v>45833</v>
      </c>
      <c r="B1634" s="194">
        <v>1833333.33</v>
      </c>
      <c r="C1634" s="206" t="s">
        <v>539</v>
      </c>
      <c r="D1634" s="196"/>
    </row>
    <row r="1635" spans="1:4" customFormat="1" ht="14.55" customHeight="1">
      <c r="A1635" s="193">
        <v>45833</v>
      </c>
      <c r="B1635" s="194">
        <v>20000</v>
      </c>
      <c r="C1635" s="195" t="s">
        <v>1089</v>
      </c>
      <c r="D1635" s="196"/>
    </row>
    <row r="1636" spans="1:4" customFormat="1" ht="14.55" customHeight="1">
      <c r="A1636" s="193">
        <v>45833</v>
      </c>
      <c r="B1636" s="194">
        <v>20000</v>
      </c>
      <c r="C1636" s="195" t="s">
        <v>1090</v>
      </c>
      <c r="D1636" s="196"/>
    </row>
    <row r="1637" spans="1:4" customFormat="1" ht="14.55" customHeight="1">
      <c r="A1637" s="193">
        <v>45835</v>
      </c>
      <c r="B1637" s="194">
        <v>40713.599999999999</v>
      </c>
      <c r="C1637" s="195" t="s">
        <v>1091</v>
      </c>
      <c r="D1637" s="196"/>
    </row>
    <row r="1638" spans="1:4" customFormat="1" ht="14.55" customHeight="1">
      <c r="A1638" s="193">
        <v>45835</v>
      </c>
      <c r="B1638" s="194">
        <v>467362.5</v>
      </c>
      <c r="C1638" s="195" t="s">
        <v>1092</v>
      </c>
      <c r="D1638" s="196"/>
    </row>
    <row r="1639" spans="1:4" customFormat="1" ht="14.55" customHeight="1">
      <c r="A1639" s="193">
        <v>45835</v>
      </c>
      <c r="B1639" s="194">
        <v>1971306.9599999997</v>
      </c>
      <c r="C1639" s="195" t="s">
        <v>117</v>
      </c>
      <c r="D1639" s="196"/>
    </row>
    <row r="1640" spans="1:4" customFormat="1" ht="14.55" customHeight="1">
      <c r="A1640" s="193">
        <v>45835</v>
      </c>
      <c r="B1640" s="194">
        <v>164000</v>
      </c>
      <c r="C1640" s="195" t="s">
        <v>1093</v>
      </c>
      <c r="D1640" s="196"/>
    </row>
    <row r="1641" spans="1:4" customFormat="1" ht="14.55" customHeight="1">
      <c r="A1641" s="193">
        <v>45835</v>
      </c>
      <c r="B1641" s="194">
        <v>26370</v>
      </c>
      <c r="C1641" s="195" t="s">
        <v>1094</v>
      </c>
      <c r="D1641" s="196"/>
    </row>
    <row r="1642" spans="1:4" customFormat="1" ht="14.55" customHeight="1">
      <c r="A1642" s="193">
        <v>45835</v>
      </c>
      <c r="B1642" s="194">
        <v>5250</v>
      </c>
      <c r="C1642" s="195" t="s">
        <v>1095</v>
      </c>
      <c r="D1642" s="196"/>
    </row>
    <row r="1643" spans="1:4" customFormat="1" ht="14.55" customHeight="1">
      <c r="A1643" s="193">
        <v>45835</v>
      </c>
      <c r="B1643" s="194">
        <v>31345.8</v>
      </c>
      <c r="C1643" s="195" t="s">
        <v>1096</v>
      </c>
      <c r="D1643" s="196"/>
    </row>
    <row r="1644" spans="1:4" customFormat="1" ht="14.55" customHeight="1">
      <c r="A1644" s="193">
        <v>45835</v>
      </c>
      <c r="B1644" s="194">
        <v>84700</v>
      </c>
      <c r="C1644" s="195" t="s">
        <v>1097</v>
      </c>
      <c r="D1644" s="196"/>
    </row>
    <row r="1645" spans="1:4" customFormat="1" ht="14.55" customHeight="1">
      <c r="A1645" s="193">
        <v>45835</v>
      </c>
      <c r="B1645" s="194">
        <v>142395</v>
      </c>
      <c r="C1645" s="195" t="s">
        <v>175</v>
      </c>
      <c r="D1645" s="196"/>
    </row>
    <row r="1646" spans="1:4" customFormat="1" ht="14.55" customHeight="1">
      <c r="A1646" s="193">
        <v>45835</v>
      </c>
      <c r="B1646" s="194">
        <v>70350</v>
      </c>
      <c r="C1646" s="195" t="s">
        <v>671</v>
      </c>
      <c r="D1646" s="196"/>
    </row>
    <row r="1647" spans="1:4" customFormat="1" ht="14.55" customHeight="1">
      <c r="A1647" s="193">
        <v>45835</v>
      </c>
      <c r="B1647" s="194">
        <v>1802.22</v>
      </c>
      <c r="C1647" s="195" t="s">
        <v>1098</v>
      </c>
      <c r="D1647" s="196"/>
    </row>
    <row r="1648" spans="1:4" customFormat="1" ht="14.55" customHeight="1">
      <c r="A1648" s="193">
        <v>45835</v>
      </c>
      <c r="B1648" s="194">
        <v>17498.91</v>
      </c>
      <c r="C1648" s="195" t="s">
        <v>386</v>
      </c>
      <c r="D1648" s="196"/>
    </row>
    <row r="1649" spans="1:4" customFormat="1" ht="14.55" customHeight="1">
      <c r="A1649" s="193">
        <v>45835</v>
      </c>
      <c r="B1649" s="194">
        <v>193600</v>
      </c>
      <c r="C1649" s="195" t="s">
        <v>176</v>
      </c>
      <c r="D1649" s="196"/>
    </row>
    <row r="1650" spans="1:4" customFormat="1" ht="14.55" customHeight="1">
      <c r="A1650" s="193">
        <v>45835</v>
      </c>
      <c r="B1650" s="194">
        <v>91403.87</v>
      </c>
      <c r="C1650" s="195" t="s">
        <v>315</v>
      </c>
      <c r="D1650" s="196"/>
    </row>
    <row r="1651" spans="1:4" customFormat="1" ht="14.55" customHeight="1">
      <c r="A1651" s="193">
        <v>45835</v>
      </c>
      <c r="B1651" s="194">
        <v>67500</v>
      </c>
      <c r="C1651" s="195" t="s">
        <v>538</v>
      </c>
      <c r="D1651" s="196"/>
    </row>
    <row r="1652" spans="1:4" customFormat="1" ht="14.55" customHeight="1">
      <c r="A1652" s="193">
        <v>45835</v>
      </c>
      <c r="B1652" s="194">
        <v>322755.84000000003</v>
      </c>
      <c r="C1652" s="195" t="s">
        <v>576</v>
      </c>
      <c r="D1652" s="196"/>
    </row>
    <row r="1653" spans="1:4" customFormat="1" ht="14.55" customHeight="1">
      <c r="A1653" s="193">
        <v>45835</v>
      </c>
      <c r="B1653" s="194">
        <v>5980</v>
      </c>
      <c r="C1653" s="195" t="s">
        <v>1099</v>
      </c>
      <c r="D1653" s="196"/>
    </row>
    <row r="1654" spans="1:4" customFormat="1" ht="14.55" customHeight="1">
      <c r="A1654" s="193">
        <v>45835</v>
      </c>
      <c r="B1654" s="194">
        <v>15620</v>
      </c>
      <c r="C1654" s="195" t="s">
        <v>1100</v>
      </c>
      <c r="D1654" s="196"/>
    </row>
    <row r="1655" spans="1:4" customFormat="1" ht="14.55" customHeight="1">
      <c r="A1655" s="193">
        <v>45835</v>
      </c>
      <c r="B1655" s="194">
        <v>22670</v>
      </c>
      <c r="C1655" s="195" t="s">
        <v>1101</v>
      </c>
      <c r="D1655" s="196"/>
    </row>
    <row r="1656" spans="1:4" customFormat="1" ht="14.55" customHeight="1">
      <c r="A1656" s="193">
        <v>45835</v>
      </c>
      <c r="B1656" s="194">
        <v>31880</v>
      </c>
      <c r="C1656" s="195" t="s">
        <v>1102</v>
      </c>
      <c r="D1656" s="196"/>
    </row>
    <row r="1657" spans="1:4" customFormat="1" ht="14.55" customHeight="1">
      <c r="A1657" s="193">
        <v>45835</v>
      </c>
      <c r="B1657" s="194">
        <v>133250</v>
      </c>
      <c r="C1657" s="195" t="s">
        <v>1103</v>
      </c>
      <c r="D1657" s="196"/>
    </row>
    <row r="1658" spans="1:4" customFormat="1" ht="14.55" customHeight="1">
      <c r="A1658" s="193">
        <v>45835</v>
      </c>
      <c r="B1658" s="194">
        <v>48500</v>
      </c>
      <c r="C1658" s="195" t="s">
        <v>1104</v>
      </c>
      <c r="D1658" s="196"/>
    </row>
    <row r="1659" spans="1:4" customFormat="1" ht="14.55" customHeight="1">
      <c r="A1659" s="193">
        <v>45835</v>
      </c>
      <c r="B1659" s="194">
        <v>49000</v>
      </c>
      <c r="C1659" s="195" t="s">
        <v>1105</v>
      </c>
      <c r="D1659" s="196"/>
    </row>
    <row r="1660" spans="1:4" customFormat="1" ht="14.55" customHeight="1">
      <c r="A1660" s="193">
        <v>45835</v>
      </c>
      <c r="B1660" s="194">
        <v>416585</v>
      </c>
      <c r="C1660" s="195" t="s">
        <v>1106</v>
      </c>
      <c r="D1660" s="196"/>
    </row>
    <row r="1661" spans="1:4" customFormat="1" ht="14.55" customHeight="1">
      <c r="A1661" s="193">
        <v>45835</v>
      </c>
      <c r="B1661" s="194">
        <v>307020</v>
      </c>
      <c r="C1661" s="195" t="s">
        <v>1107</v>
      </c>
      <c r="D1661" s="196"/>
    </row>
    <row r="1662" spans="1:4" customFormat="1" ht="14.55" customHeight="1">
      <c r="A1662" s="193">
        <v>45835</v>
      </c>
      <c r="B1662" s="194">
        <v>91766.399999999994</v>
      </c>
      <c r="C1662" s="195" t="s">
        <v>140</v>
      </c>
      <c r="D1662" s="196"/>
    </row>
    <row r="1663" spans="1:4" customFormat="1" ht="14.55" customHeight="1">
      <c r="A1663" s="193">
        <v>45838</v>
      </c>
      <c r="B1663" s="194">
        <v>34800</v>
      </c>
      <c r="C1663" s="195" t="s">
        <v>1108</v>
      </c>
      <c r="D1663" s="196"/>
    </row>
    <row r="1664" spans="1:4" customFormat="1" ht="14.55" customHeight="1">
      <c r="A1664" s="193">
        <v>45838</v>
      </c>
      <c r="B1664" s="194">
        <v>31100</v>
      </c>
      <c r="C1664" s="195" t="s">
        <v>955</v>
      </c>
      <c r="D1664" s="196"/>
    </row>
    <row r="1665" spans="1:4" customFormat="1" ht="14.55" customHeight="1">
      <c r="A1665" s="193">
        <v>45838</v>
      </c>
      <c r="B1665" s="194">
        <v>46009.7</v>
      </c>
      <c r="C1665" s="195" t="s">
        <v>382</v>
      </c>
      <c r="D1665" s="196"/>
    </row>
    <row r="1666" spans="1:4" customFormat="1" ht="14.55" customHeight="1">
      <c r="A1666" s="193">
        <v>45838</v>
      </c>
      <c r="B1666" s="194">
        <v>163000</v>
      </c>
      <c r="C1666" s="195" t="s">
        <v>1109</v>
      </c>
      <c r="D1666" s="196"/>
    </row>
    <row r="1667" spans="1:4" customFormat="1" ht="14.55" customHeight="1">
      <c r="A1667" s="193">
        <v>45838</v>
      </c>
      <c r="B1667" s="194">
        <v>15900</v>
      </c>
      <c r="C1667" s="195" t="s">
        <v>1110</v>
      </c>
      <c r="D1667" s="196"/>
    </row>
    <row r="1668" spans="1:4" customFormat="1" ht="14.55" customHeight="1">
      <c r="A1668" s="193">
        <v>45838</v>
      </c>
      <c r="B1668" s="194">
        <v>116000</v>
      </c>
      <c r="C1668" s="195" t="s">
        <v>1111</v>
      </c>
      <c r="D1668" s="196"/>
    </row>
    <row r="1669" spans="1:4" customFormat="1" ht="14.55" customHeight="1">
      <c r="A1669" s="193">
        <v>45838</v>
      </c>
      <c r="B1669" s="194">
        <v>6160</v>
      </c>
      <c r="C1669" s="195" t="s">
        <v>1112</v>
      </c>
      <c r="D1669" s="196"/>
    </row>
    <row r="1670" spans="1:4" customFormat="1" ht="14.55" customHeight="1">
      <c r="A1670" s="193">
        <v>45838</v>
      </c>
      <c r="B1670" s="194">
        <v>32522</v>
      </c>
      <c r="C1670" s="195" t="s">
        <v>1113</v>
      </c>
      <c r="D1670" s="196"/>
    </row>
    <row r="1671" spans="1:4" customFormat="1" ht="14.55" customHeight="1">
      <c r="A1671" s="193">
        <v>45838</v>
      </c>
      <c r="B1671" s="194">
        <v>5000</v>
      </c>
      <c r="C1671" s="195" t="s">
        <v>1113</v>
      </c>
      <c r="D1671" s="196"/>
    </row>
    <row r="1672" spans="1:4" customFormat="1" ht="14.55" customHeight="1">
      <c r="A1672" s="193">
        <v>45838</v>
      </c>
      <c r="B1672" s="194">
        <v>544850</v>
      </c>
      <c r="C1672" s="195" t="s">
        <v>1114</v>
      </c>
      <c r="D1672" s="196"/>
    </row>
    <row r="1673" spans="1:4" customFormat="1" ht="14.55" customHeight="1">
      <c r="A1673" s="193">
        <v>45838</v>
      </c>
      <c r="B1673" s="194">
        <v>85678.52</v>
      </c>
      <c r="C1673" s="195" t="s">
        <v>1115</v>
      </c>
      <c r="D1673" s="196"/>
    </row>
    <row r="1674" spans="1:4" customFormat="1" ht="14.55" customHeight="1">
      <c r="A1674" s="193">
        <v>45838</v>
      </c>
      <c r="B1674" s="194">
        <v>180000</v>
      </c>
      <c r="C1674" s="195" t="s">
        <v>1043</v>
      </c>
      <c r="D1674" s="196"/>
    </row>
    <row r="1675" spans="1:4" customFormat="1" ht="14.55" customHeight="1">
      <c r="A1675" s="193">
        <v>45838</v>
      </c>
      <c r="B1675" s="194">
        <v>360000</v>
      </c>
      <c r="C1675" s="195" t="s">
        <v>1116</v>
      </c>
      <c r="D1675" s="196"/>
    </row>
    <row r="1676" spans="1:4" customFormat="1" ht="14.55" customHeight="1">
      <c r="A1676" s="193">
        <v>45838</v>
      </c>
      <c r="B1676" s="194">
        <v>193600</v>
      </c>
      <c r="C1676" s="195" t="s">
        <v>573</v>
      </c>
      <c r="D1676" s="196"/>
    </row>
    <row r="1677" spans="1:4" customFormat="1" ht="14.55" customHeight="1">
      <c r="A1677" s="193">
        <v>45838</v>
      </c>
      <c r="B1677" s="194">
        <v>59000</v>
      </c>
      <c r="C1677" s="195" t="s">
        <v>894</v>
      </c>
      <c r="D1677" s="196"/>
    </row>
    <row r="1678" spans="1:4" customFormat="1" ht="14.55" customHeight="1">
      <c r="A1678" s="193">
        <v>45838</v>
      </c>
      <c r="B1678" s="194">
        <v>5670</v>
      </c>
      <c r="C1678" s="195" t="s">
        <v>1117</v>
      </c>
      <c r="D1678" s="196"/>
    </row>
    <row r="1679" spans="1:4" customFormat="1" ht="14.55" customHeight="1">
      <c r="A1679" s="193">
        <v>45838</v>
      </c>
      <c r="B1679" s="194">
        <v>91403.87</v>
      </c>
      <c r="C1679" s="195" t="s">
        <v>315</v>
      </c>
      <c r="D1679" s="196"/>
    </row>
    <row r="1680" spans="1:4" customFormat="1" ht="14.55" customHeight="1">
      <c r="A1680" s="193">
        <v>45838</v>
      </c>
      <c r="B1680" s="194">
        <v>91403.87</v>
      </c>
      <c r="C1680" s="195" t="s">
        <v>131</v>
      </c>
      <c r="D1680" s="196"/>
    </row>
    <row r="1681" spans="1:4" customFormat="1" ht="14.55" customHeight="1">
      <c r="A1681" s="193">
        <v>45838</v>
      </c>
      <c r="B1681" s="194">
        <v>274211.61</v>
      </c>
      <c r="C1681" s="195" t="s">
        <v>315</v>
      </c>
      <c r="D1681" s="196"/>
    </row>
    <row r="1682" spans="1:4" customFormat="1" ht="14.55" customHeight="1">
      <c r="A1682" s="193">
        <v>45838</v>
      </c>
      <c r="B1682" s="194">
        <v>54000</v>
      </c>
      <c r="C1682" s="195" t="s">
        <v>538</v>
      </c>
      <c r="D1682" s="196"/>
    </row>
    <row r="1683" spans="1:4" customFormat="1" ht="14.55" customHeight="1">
      <c r="A1683" s="193">
        <v>45838</v>
      </c>
      <c r="B1683" s="194">
        <v>54000</v>
      </c>
      <c r="C1683" s="195" t="s">
        <v>130</v>
      </c>
      <c r="D1683" s="196"/>
    </row>
    <row r="1684" spans="1:4" customFormat="1" ht="14.55" customHeight="1">
      <c r="A1684" s="193">
        <v>45838</v>
      </c>
      <c r="B1684" s="194">
        <v>182807.74</v>
      </c>
      <c r="C1684" s="195" t="s">
        <v>1118</v>
      </c>
      <c r="D1684" s="196"/>
    </row>
    <row r="1685" spans="1:4" customFormat="1" ht="14.55" customHeight="1">
      <c r="A1685" s="193">
        <v>45838</v>
      </c>
      <c r="B1685" s="194">
        <v>645511.68000000005</v>
      </c>
      <c r="C1685" s="195" t="s">
        <v>1119</v>
      </c>
      <c r="D1685" s="196"/>
    </row>
    <row r="1686" spans="1:4" customFormat="1" ht="14.55" customHeight="1">
      <c r="A1686" s="193">
        <v>45838</v>
      </c>
      <c r="B1686" s="194">
        <v>161377.92000000001</v>
      </c>
      <c r="C1686" s="195" t="s">
        <v>1120</v>
      </c>
      <c r="D1686" s="196"/>
    </row>
    <row r="1687" spans="1:4" customFormat="1" ht="14.55" customHeight="1">
      <c r="A1687" s="193">
        <v>45838</v>
      </c>
      <c r="B1687" s="194">
        <v>409626.8</v>
      </c>
      <c r="C1687" s="195" t="s">
        <v>1015</v>
      </c>
      <c r="D1687" s="196"/>
    </row>
    <row r="1688" spans="1:4" customFormat="1" ht="14.55" customHeight="1">
      <c r="A1688" s="193">
        <v>45838</v>
      </c>
      <c r="B1688" s="194">
        <v>806889.6</v>
      </c>
      <c r="C1688" s="195" t="s">
        <v>524</v>
      </c>
      <c r="D1688" s="196"/>
    </row>
    <row r="1689" spans="1:4" customFormat="1" ht="14.55" customHeight="1">
      <c r="A1689" s="193">
        <v>45838</v>
      </c>
      <c r="B1689" s="194">
        <v>239215.39</v>
      </c>
      <c r="C1689" s="195" t="s">
        <v>136</v>
      </c>
      <c r="D1689" s="196"/>
    </row>
    <row r="1690" spans="1:4" customFormat="1" ht="14.55" customHeight="1">
      <c r="A1690" s="193">
        <v>45838</v>
      </c>
      <c r="B1690" s="194">
        <v>72600</v>
      </c>
      <c r="C1690" s="195" t="s">
        <v>1121</v>
      </c>
      <c r="D1690" s="196"/>
    </row>
    <row r="1691" spans="1:4" customFormat="1" ht="14.55" customHeight="1">
      <c r="A1691" s="193">
        <v>45838</v>
      </c>
      <c r="B1691" s="194">
        <v>20000</v>
      </c>
      <c r="C1691" s="195" t="s">
        <v>1122</v>
      </c>
      <c r="D1691" s="196"/>
    </row>
    <row r="1692" spans="1:4" customFormat="1" ht="14.55" customHeight="1">
      <c r="A1692" s="193">
        <v>45838</v>
      </c>
      <c r="B1692" s="194">
        <v>1746812.7300000002</v>
      </c>
      <c r="C1692" s="195" t="s">
        <v>4</v>
      </c>
      <c r="D1692" s="196"/>
    </row>
    <row r="1693" spans="1:4" customFormat="1" ht="14.55" customHeight="1">
      <c r="A1693" s="193">
        <v>45838</v>
      </c>
      <c r="B1693" s="194">
        <v>725532.45999999985</v>
      </c>
      <c r="C1693" s="195" t="s">
        <v>101</v>
      </c>
      <c r="D1693" s="196"/>
    </row>
    <row r="1694" spans="1:4" customFormat="1" ht="14.55" customHeight="1">
      <c r="A1694" s="193">
        <v>45838</v>
      </c>
      <c r="B1694" s="194">
        <v>464695.64999999997</v>
      </c>
      <c r="C1694" s="195" t="s">
        <v>206</v>
      </c>
      <c r="D1694" s="196"/>
    </row>
    <row r="1695" spans="1:4" customFormat="1" ht="14.55" customHeight="1">
      <c r="A1695" s="207">
        <v>45838</v>
      </c>
      <c r="B1695" s="194">
        <v>102485.04000000002</v>
      </c>
      <c r="C1695" s="195" t="s">
        <v>1123</v>
      </c>
      <c r="D1695" s="196"/>
    </row>
    <row r="1696" spans="1:4" customFormat="1" ht="14.55" customHeight="1">
      <c r="A1696" s="203">
        <v>45818</v>
      </c>
      <c r="B1696" s="204">
        <v>2112408.7400000002</v>
      </c>
      <c r="C1696" s="195" t="s">
        <v>1124</v>
      </c>
      <c r="D1696" s="196"/>
    </row>
    <row r="1697" spans="1:4" customFormat="1" ht="14.55" customHeight="1">
      <c r="A1697" s="203">
        <v>45818</v>
      </c>
      <c r="B1697" s="204">
        <v>2079832.48</v>
      </c>
      <c r="C1697" s="195" t="s">
        <v>1125</v>
      </c>
      <c r="D1697" s="196"/>
    </row>
    <row r="1698" spans="1:4" customFormat="1" ht="14.55" customHeight="1">
      <c r="A1698" s="203">
        <v>45813</v>
      </c>
      <c r="B1698" s="204">
        <v>659435.22</v>
      </c>
      <c r="C1698" s="195" t="s">
        <v>1126</v>
      </c>
      <c r="D1698" s="196"/>
    </row>
    <row r="1699" spans="1:4" s="6" customFormat="1" ht="14.55" customHeight="1">
      <c r="A1699" s="208">
        <v>45838</v>
      </c>
      <c r="B1699" s="209">
        <v>10530855.710000001</v>
      </c>
      <c r="C1699" s="237" t="s">
        <v>577</v>
      </c>
      <c r="D1699" s="210"/>
    </row>
    <row r="1700" spans="1:4" customFormat="1" ht="14.55" customHeight="1">
      <c r="A1700" s="211"/>
      <c r="B1700" s="212">
        <f>SUM(B1408:B1699)</f>
        <v>145540963</v>
      </c>
      <c r="C1700" s="212" t="s">
        <v>1127</v>
      </c>
      <c r="D1700" s="196"/>
    </row>
    <row r="1701" spans="1:4" outlineLevel="1">
      <c r="A1701" s="213">
        <v>45840</v>
      </c>
      <c r="B1701" s="214" t="s">
        <v>1129</v>
      </c>
      <c r="C1701" s="215" t="s">
        <v>1130</v>
      </c>
    </row>
    <row r="1702" spans="1:4" outlineLevel="1">
      <c r="A1702" s="213">
        <v>45840</v>
      </c>
      <c r="B1702" s="214" t="s">
        <v>1131</v>
      </c>
      <c r="C1702" s="215" t="s">
        <v>1132</v>
      </c>
    </row>
    <row r="1703" spans="1:4" outlineLevel="1">
      <c r="A1703" s="213">
        <v>45840</v>
      </c>
      <c r="B1703" s="214" t="s">
        <v>1133</v>
      </c>
      <c r="C1703" s="215" t="s">
        <v>1134</v>
      </c>
    </row>
    <row r="1704" spans="1:4" outlineLevel="1">
      <c r="A1704" s="213">
        <v>45840</v>
      </c>
      <c r="B1704" s="214" t="s">
        <v>1135</v>
      </c>
      <c r="C1704" s="215" t="s">
        <v>1134</v>
      </c>
    </row>
    <row r="1705" spans="1:4" outlineLevel="1">
      <c r="A1705" s="213">
        <v>45840</v>
      </c>
      <c r="B1705" s="214" t="s">
        <v>1136</v>
      </c>
      <c r="C1705" s="215" t="s">
        <v>1137</v>
      </c>
    </row>
    <row r="1706" spans="1:4" outlineLevel="1">
      <c r="A1706" s="213">
        <v>45840</v>
      </c>
      <c r="B1706" s="214" t="s">
        <v>1138</v>
      </c>
      <c r="C1706" s="215" t="s">
        <v>1139</v>
      </c>
    </row>
    <row r="1707" spans="1:4" outlineLevel="1">
      <c r="A1707" s="213">
        <v>45840</v>
      </c>
      <c r="B1707" s="214" t="s">
        <v>1140</v>
      </c>
      <c r="C1707" s="215" t="s">
        <v>1141</v>
      </c>
    </row>
    <row r="1708" spans="1:4" outlineLevel="1">
      <c r="A1708" s="213">
        <v>45840</v>
      </c>
      <c r="B1708" s="214" t="s">
        <v>1142</v>
      </c>
      <c r="C1708" s="215" t="s">
        <v>1143</v>
      </c>
    </row>
    <row r="1709" spans="1:4" outlineLevel="1">
      <c r="A1709" s="213">
        <v>45840</v>
      </c>
      <c r="B1709" s="214" t="s">
        <v>1144</v>
      </c>
      <c r="C1709" s="215" t="s">
        <v>1145</v>
      </c>
    </row>
    <row r="1710" spans="1:4" outlineLevel="1">
      <c r="A1710" s="213">
        <v>45840</v>
      </c>
      <c r="B1710" s="214" t="s">
        <v>1146</v>
      </c>
      <c r="C1710" s="215" t="s">
        <v>1147</v>
      </c>
    </row>
    <row r="1711" spans="1:4" outlineLevel="1">
      <c r="A1711" s="213">
        <v>45840</v>
      </c>
      <c r="B1711" s="214" t="s">
        <v>1128</v>
      </c>
      <c r="C1711" s="215" t="s">
        <v>1556</v>
      </c>
    </row>
    <row r="1712" spans="1:4" outlineLevel="1">
      <c r="A1712" s="213">
        <v>45840</v>
      </c>
      <c r="B1712" s="214" t="s">
        <v>1148</v>
      </c>
      <c r="C1712" s="215" t="s">
        <v>1149</v>
      </c>
    </row>
    <row r="1713" spans="1:3" outlineLevel="1">
      <c r="A1713" s="213">
        <v>45840</v>
      </c>
      <c r="B1713" s="214" t="s">
        <v>1150</v>
      </c>
      <c r="C1713" s="215" t="s">
        <v>1151</v>
      </c>
    </row>
    <row r="1714" spans="1:3" outlineLevel="1">
      <c r="A1714" s="213">
        <v>45840</v>
      </c>
      <c r="B1714" s="214" t="s">
        <v>1152</v>
      </c>
      <c r="C1714" s="215" t="s">
        <v>1153</v>
      </c>
    </row>
    <row r="1715" spans="1:3" outlineLevel="1">
      <c r="A1715" s="213">
        <v>45840</v>
      </c>
      <c r="B1715" s="214" t="s">
        <v>1154</v>
      </c>
      <c r="C1715" s="215" t="s">
        <v>472</v>
      </c>
    </row>
    <row r="1716" spans="1:3" outlineLevel="1">
      <c r="A1716" s="213">
        <v>45840</v>
      </c>
      <c r="B1716" s="214" t="s">
        <v>1155</v>
      </c>
      <c r="C1716" s="215" t="s">
        <v>1156</v>
      </c>
    </row>
    <row r="1717" spans="1:3" outlineLevel="1">
      <c r="A1717" s="213">
        <v>45840</v>
      </c>
      <c r="B1717" s="214" t="s">
        <v>1157</v>
      </c>
      <c r="C1717" s="215" t="s">
        <v>808</v>
      </c>
    </row>
    <row r="1718" spans="1:3" outlineLevel="1">
      <c r="A1718" s="213">
        <v>45840</v>
      </c>
      <c r="B1718" s="214" t="s">
        <v>1158</v>
      </c>
      <c r="C1718" s="215" t="s">
        <v>1159</v>
      </c>
    </row>
    <row r="1719" spans="1:3" outlineLevel="1">
      <c r="A1719" s="213">
        <v>45840</v>
      </c>
      <c r="B1719" s="214" t="s">
        <v>1160</v>
      </c>
      <c r="C1719" s="215" t="s">
        <v>1161</v>
      </c>
    </row>
    <row r="1720" spans="1:3" outlineLevel="1">
      <c r="A1720" s="213">
        <v>45840</v>
      </c>
      <c r="B1720" s="214" t="s">
        <v>1162</v>
      </c>
      <c r="C1720" s="215" t="s">
        <v>634</v>
      </c>
    </row>
    <row r="1721" spans="1:3" outlineLevel="1">
      <c r="A1721" s="213">
        <v>45840</v>
      </c>
      <c r="B1721" s="214" t="s">
        <v>1163</v>
      </c>
      <c r="C1721" s="215" t="s">
        <v>386</v>
      </c>
    </row>
    <row r="1722" spans="1:3" outlineLevel="1">
      <c r="A1722" s="213">
        <v>45840</v>
      </c>
      <c r="B1722" s="214" t="s">
        <v>1164</v>
      </c>
      <c r="C1722" s="215" t="s">
        <v>573</v>
      </c>
    </row>
    <row r="1723" spans="1:3" outlineLevel="1">
      <c r="A1723" s="213">
        <v>45840</v>
      </c>
      <c r="B1723" s="214" t="s">
        <v>1165</v>
      </c>
      <c r="C1723" s="215" t="s">
        <v>386</v>
      </c>
    </row>
    <row r="1724" spans="1:3" outlineLevel="1">
      <c r="A1724" s="213">
        <v>45840</v>
      </c>
      <c r="B1724" s="214" t="s">
        <v>1166</v>
      </c>
      <c r="C1724" s="215" t="s">
        <v>573</v>
      </c>
    </row>
    <row r="1725" spans="1:3" outlineLevel="1">
      <c r="A1725" s="213">
        <v>45840</v>
      </c>
      <c r="B1725" s="214" t="s">
        <v>1167</v>
      </c>
      <c r="C1725" s="215" t="s">
        <v>1168</v>
      </c>
    </row>
    <row r="1726" spans="1:3" outlineLevel="1">
      <c r="A1726" s="213">
        <v>45840</v>
      </c>
      <c r="B1726" s="214" t="s">
        <v>1169</v>
      </c>
      <c r="C1726" s="215" t="s">
        <v>1170</v>
      </c>
    </row>
    <row r="1727" spans="1:3" outlineLevel="1">
      <c r="A1727" s="213">
        <v>45840</v>
      </c>
      <c r="B1727" s="214" t="s">
        <v>1171</v>
      </c>
      <c r="C1727" s="215" t="s">
        <v>1172</v>
      </c>
    </row>
    <row r="1728" spans="1:3" outlineLevel="1">
      <c r="A1728" s="213">
        <v>45840</v>
      </c>
      <c r="B1728" s="214" t="s">
        <v>1173</v>
      </c>
      <c r="C1728" s="215" t="s">
        <v>315</v>
      </c>
    </row>
    <row r="1729" spans="1:3" outlineLevel="1">
      <c r="A1729" s="213">
        <v>45840</v>
      </c>
      <c r="B1729" s="214" t="s">
        <v>1174</v>
      </c>
      <c r="C1729" s="215" t="s">
        <v>315</v>
      </c>
    </row>
    <row r="1730" spans="1:3" outlineLevel="1">
      <c r="A1730" s="213">
        <v>45840</v>
      </c>
      <c r="B1730" s="214" t="s">
        <v>1175</v>
      </c>
      <c r="C1730" s="215" t="s">
        <v>1176</v>
      </c>
    </row>
    <row r="1731" spans="1:3" outlineLevel="1">
      <c r="A1731" s="213">
        <v>45840.689155092594</v>
      </c>
      <c r="B1731" s="214" t="s">
        <v>1177</v>
      </c>
      <c r="C1731" s="215" t="s">
        <v>1176</v>
      </c>
    </row>
    <row r="1732" spans="1:3" outlineLevel="1">
      <c r="A1732" s="213">
        <v>45842</v>
      </c>
      <c r="B1732" s="214" t="s">
        <v>1178</v>
      </c>
      <c r="C1732" s="215" t="s">
        <v>775</v>
      </c>
    </row>
    <row r="1733" spans="1:3" outlineLevel="1">
      <c r="A1733" s="213">
        <v>45842</v>
      </c>
      <c r="B1733" s="214" t="s">
        <v>1179</v>
      </c>
      <c r="C1733" s="215" t="s">
        <v>1180</v>
      </c>
    </row>
    <row r="1734" spans="1:3" outlineLevel="1">
      <c r="A1734" s="213">
        <v>45842</v>
      </c>
      <c r="B1734" s="214" t="s">
        <v>1131</v>
      </c>
      <c r="C1734" s="215" t="s">
        <v>1181</v>
      </c>
    </row>
    <row r="1735" spans="1:3" outlineLevel="1">
      <c r="A1735" s="213">
        <v>45842</v>
      </c>
      <c r="B1735" s="214" t="s">
        <v>1182</v>
      </c>
      <c r="C1735" s="215" t="s">
        <v>1183</v>
      </c>
    </row>
    <row r="1736" spans="1:3" outlineLevel="1">
      <c r="A1736" s="213">
        <v>45842</v>
      </c>
      <c r="B1736" s="214" t="s">
        <v>1184</v>
      </c>
      <c r="C1736" s="215" t="s">
        <v>1185</v>
      </c>
    </row>
    <row r="1737" spans="1:3" outlineLevel="1">
      <c r="A1737" s="216">
        <v>45842</v>
      </c>
      <c r="B1737" s="217" t="s">
        <v>1186</v>
      </c>
      <c r="C1737" s="218" t="s">
        <v>1187</v>
      </c>
    </row>
    <row r="1738" spans="1:3" outlineLevel="1">
      <c r="A1738" s="213">
        <v>45842</v>
      </c>
      <c r="B1738" s="214" t="s">
        <v>1188</v>
      </c>
      <c r="C1738" s="215" t="s">
        <v>1189</v>
      </c>
    </row>
    <row r="1739" spans="1:3" outlineLevel="1">
      <c r="A1739" s="216">
        <v>45842</v>
      </c>
      <c r="B1739" s="217" t="s">
        <v>1190</v>
      </c>
      <c r="C1739" s="218" t="s">
        <v>1191</v>
      </c>
    </row>
    <row r="1740" spans="1:3" outlineLevel="1">
      <c r="A1740" s="213">
        <v>45842</v>
      </c>
      <c r="B1740" s="214" t="s">
        <v>1192</v>
      </c>
      <c r="C1740" s="215" t="s">
        <v>1193</v>
      </c>
    </row>
    <row r="1741" spans="1:3" outlineLevel="1">
      <c r="A1741" s="213">
        <v>45842</v>
      </c>
      <c r="B1741" s="214" t="s">
        <v>1194</v>
      </c>
      <c r="C1741" s="215" t="s">
        <v>552</v>
      </c>
    </row>
    <row r="1742" spans="1:3" outlineLevel="1">
      <c r="A1742" s="213">
        <v>45842</v>
      </c>
      <c r="B1742" s="214" t="s">
        <v>1195</v>
      </c>
      <c r="C1742" s="215" t="s">
        <v>342</v>
      </c>
    </row>
    <row r="1743" spans="1:3" outlineLevel="1">
      <c r="A1743" s="213">
        <v>45842</v>
      </c>
      <c r="B1743" s="214" t="s">
        <v>1162</v>
      </c>
      <c r="C1743" s="215" t="s">
        <v>634</v>
      </c>
    </row>
    <row r="1744" spans="1:3" outlineLevel="1">
      <c r="A1744" s="213">
        <v>45842</v>
      </c>
      <c r="B1744" s="214" t="s">
        <v>1162</v>
      </c>
      <c r="C1744" s="215" t="s">
        <v>234</v>
      </c>
    </row>
    <row r="1745" spans="1:3" outlineLevel="1">
      <c r="A1745" s="213">
        <v>45842</v>
      </c>
      <c r="B1745" s="214" t="s">
        <v>1196</v>
      </c>
      <c r="C1745" s="215" t="s">
        <v>634</v>
      </c>
    </row>
    <row r="1746" spans="1:3" outlineLevel="1">
      <c r="A1746" s="213">
        <v>45842</v>
      </c>
      <c r="B1746" s="214" t="s">
        <v>1162</v>
      </c>
      <c r="C1746" s="215" t="s">
        <v>634</v>
      </c>
    </row>
    <row r="1747" spans="1:3" outlineLevel="1">
      <c r="A1747" s="213">
        <v>45842</v>
      </c>
      <c r="B1747" s="214" t="s">
        <v>1162</v>
      </c>
      <c r="C1747" s="215" t="s">
        <v>234</v>
      </c>
    </row>
    <row r="1748" spans="1:3" outlineLevel="1">
      <c r="A1748" s="213">
        <v>45842</v>
      </c>
      <c r="B1748" s="214" t="s">
        <v>1197</v>
      </c>
      <c r="C1748" s="215" t="s">
        <v>1198</v>
      </c>
    </row>
    <row r="1749" spans="1:3" outlineLevel="1">
      <c r="A1749" s="213">
        <v>45842</v>
      </c>
      <c r="B1749" s="214" t="s">
        <v>1174</v>
      </c>
      <c r="C1749" s="215" t="s">
        <v>315</v>
      </c>
    </row>
    <row r="1750" spans="1:3" outlineLevel="1">
      <c r="A1750" s="213">
        <v>45842</v>
      </c>
      <c r="B1750" s="214" t="s">
        <v>1174</v>
      </c>
      <c r="C1750" s="215" t="s">
        <v>315</v>
      </c>
    </row>
    <row r="1751" spans="1:3" outlineLevel="1">
      <c r="A1751" s="213">
        <v>45842</v>
      </c>
      <c r="B1751" s="214" t="s">
        <v>1199</v>
      </c>
      <c r="C1751" s="215" t="s">
        <v>1200</v>
      </c>
    </row>
    <row r="1752" spans="1:3" outlineLevel="1">
      <c r="A1752" s="213">
        <v>45842</v>
      </c>
      <c r="B1752" s="214" t="s">
        <v>1201</v>
      </c>
      <c r="C1752" s="215" t="s">
        <v>718</v>
      </c>
    </row>
    <row r="1753" spans="1:3" outlineLevel="1">
      <c r="A1753" s="213">
        <v>45842</v>
      </c>
      <c r="B1753" s="214" t="s">
        <v>1202</v>
      </c>
      <c r="C1753" s="215" t="s">
        <v>1203</v>
      </c>
    </row>
    <row r="1754" spans="1:3" outlineLevel="1">
      <c r="A1754" s="213">
        <v>45842</v>
      </c>
      <c r="B1754" s="214" t="s">
        <v>1201</v>
      </c>
      <c r="C1754" s="215" t="s">
        <v>718</v>
      </c>
    </row>
    <row r="1755" spans="1:3" outlineLevel="1">
      <c r="A1755" s="213">
        <v>45842</v>
      </c>
      <c r="B1755" s="214" t="s">
        <v>1204</v>
      </c>
      <c r="C1755" s="215" t="s">
        <v>718</v>
      </c>
    </row>
    <row r="1756" spans="1:3" outlineLevel="1">
      <c r="A1756" s="213">
        <v>45842</v>
      </c>
      <c r="B1756" s="214" t="s">
        <v>1205</v>
      </c>
      <c r="C1756" s="215" t="s">
        <v>1206</v>
      </c>
    </row>
    <row r="1757" spans="1:3" outlineLevel="1">
      <c r="A1757" s="213">
        <v>45845</v>
      </c>
      <c r="B1757" s="214" t="s">
        <v>1207</v>
      </c>
      <c r="C1757" s="215" t="s">
        <v>140</v>
      </c>
    </row>
    <row r="1758" spans="1:3" outlineLevel="1">
      <c r="A1758" s="216">
        <v>45845</v>
      </c>
      <c r="B1758" s="217" t="s">
        <v>1196</v>
      </c>
      <c r="C1758" s="218" t="s">
        <v>1208</v>
      </c>
    </row>
    <row r="1759" spans="1:3" outlineLevel="1">
      <c r="A1759" s="216">
        <v>45845</v>
      </c>
      <c r="B1759" s="217" t="s">
        <v>1209</v>
      </c>
      <c r="C1759" s="218" t="s">
        <v>1210</v>
      </c>
    </row>
    <row r="1760" spans="1:3" outlineLevel="1">
      <c r="A1760" s="216">
        <v>45845</v>
      </c>
      <c r="B1760" s="217" t="s">
        <v>1211</v>
      </c>
      <c r="C1760" s="218" t="s">
        <v>1210</v>
      </c>
    </row>
    <row r="1761" spans="1:3" outlineLevel="1">
      <c r="A1761" s="213">
        <v>45845</v>
      </c>
      <c r="B1761" s="214" t="s">
        <v>1212</v>
      </c>
      <c r="C1761" s="215" t="s">
        <v>1193</v>
      </c>
    </row>
    <row r="1762" spans="1:3" outlineLevel="1">
      <c r="A1762" s="213">
        <v>45845</v>
      </c>
      <c r="B1762" s="214" t="s">
        <v>1157</v>
      </c>
      <c r="C1762" s="215" t="s">
        <v>124</v>
      </c>
    </row>
    <row r="1763" spans="1:3" outlineLevel="1">
      <c r="A1763" s="213">
        <v>45845</v>
      </c>
      <c r="B1763" s="214" t="s">
        <v>1213</v>
      </c>
      <c r="C1763" s="215" t="s">
        <v>472</v>
      </c>
    </row>
    <row r="1764" spans="1:3" outlineLevel="1">
      <c r="A1764" s="213">
        <v>45845</v>
      </c>
      <c r="B1764" s="214" t="s">
        <v>1214</v>
      </c>
      <c r="C1764" s="215" t="s">
        <v>472</v>
      </c>
    </row>
    <row r="1765" spans="1:3" outlineLevel="1">
      <c r="A1765" s="213">
        <v>45845</v>
      </c>
      <c r="B1765" s="214" t="s">
        <v>1215</v>
      </c>
      <c r="C1765" s="215" t="s">
        <v>472</v>
      </c>
    </row>
    <row r="1766" spans="1:3" outlineLevel="1">
      <c r="A1766" s="213">
        <v>45845</v>
      </c>
      <c r="B1766" s="214" t="s">
        <v>1216</v>
      </c>
      <c r="C1766" s="215" t="s">
        <v>1217</v>
      </c>
    </row>
    <row r="1767" spans="1:3" outlineLevel="1">
      <c r="A1767" s="213">
        <v>45845</v>
      </c>
      <c r="B1767" s="214" t="s">
        <v>1218</v>
      </c>
      <c r="C1767" s="215" t="s">
        <v>634</v>
      </c>
    </row>
    <row r="1768" spans="1:3" outlineLevel="1">
      <c r="A1768" s="213">
        <v>45845</v>
      </c>
      <c r="B1768" s="214" t="s">
        <v>1219</v>
      </c>
      <c r="C1768" s="215" t="s">
        <v>634</v>
      </c>
    </row>
    <row r="1769" spans="1:3" outlineLevel="1">
      <c r="A1769" s="213">
        <v>45845</v>
      </c>
      <c r="B1769" s="214" t="s">
        <v>1162</v>
      </c>
      <c r="C1769" s="215" t="s">
        <v>634</v>
      </c>
    </row>
    <row r="1770" spans="1:3" outlineLevel="1">
      <c r="A1770" s="213">
        <v>45845</v>
      </c>
      <c r="B1770" s="214" t="s">
        <v>1220</v>
      </c>
      <c r="C1770" s="215" t="s">
        <v>1221</v>
      </c>
    </row>
    <row r="1771" spans="1:3" outlineLevel="1">
      <c r="A1771" s="213">
        <v>45845</v>
      </c>
      <c r="B1771" s="214" t="s">
        <v>1222</v>
      </c>
      <c r="C1771" s="215" t="s">
        <v>838</v>
      </c>
    </row>
    <row r="1772" spans="1:3" outlineLevel="1">
      <c r="A1772" s="213">
        <v>45845</v>
      </c>
      <c r="B1772" s="214" t="s">
        <v>1223</v>
      </c>
      <c r="C1772" s="215" t="s">
        <v>573</v>
      </c>
    </row>
    <row r="1773" spans="1:3" outlineLevel="1">
      <c r="A1773" s="213">
        <v>45845</v>
      </c>
      <c r="B1773" s="214" t="s">
        <v>1224</v>
      </c>
      <c r="C1773" s="215" t="s">
        <v>1225</v>
      </c>
    </row>
    <row r="1774" spans="1:3" outlineLevel="1">
      <c r="A1774" s="213">
        <v>45845</v>
      </c>
      <c r="B1774" s="214" t="s">
        <v>1173</v>
      </c>
      <c r="C1774" s="215" t="s">
        <v>131</v>
      </c>
    </row>
    <row r="1775" spans="1:3" outlineLevel="1">
      <c r="A1775" s="213">
        <v>45845</v>
      </c>
      <c r="B1775" s="214" t="s">
        <v>1174</v>
      </c>
      <c r="C1775" s="215" t="s">
        <v>131</v>
      </c>
    </row>
    <row r="1776" spans="1:3" outlineLevel="1">
      <c r="A1776" s="213">
        <v>45845</v>
      </c>
      <c r="B1776" s="214" t="s">
        <v>1226</v>
      </c>
      <c r="C1776" s="215" t="s">
        <v>800</v>
      </c>
    </row>
    <row r="1777" spans="1:3" outlineLevel="1">
      <c r="A1777" s="213">
        <v>45845</v>
      </c>
      <c r="B1777" s="214" t="s">
        <v>1227</v>
      </c>
      <c r="C1777" s="215" t="s">
        <v>1228</v>
      </c>
    </row>
    <row r="1778" spans="1:3" outlineLevel="1">
      <c r="A1778" s="213">
        <v>45845</v>
      </c>
      <c r="B1778" s="219">
        <v>3666794.91</v>
      </c>
      <c r="C1778" s="222" t="s">
        <v>105</v>
      </c>
    </row>
    <row r="1779" spans="1:3" outlineLevel="1">
      <c r="A1779" s="213">
        <v>45845</v>
      </c>
      <c r="B1779" s="214" t="s">
        <v>1229</v>
      </c>
      <c r="C1779" s="215" t="s">
        <v>775</v>
      </c>
    </row>
    <row r="1780" spans="1:3" outlineLevel="1">
      <c r="A1780" s="213">
        <v>45845</v>
      </c>
      <c r="B1780" s="214" t="s">
        <v>1230</v>
      </c>
      <c r="C1780" s="215" t="s">
        <v>1231</v>
      </c>
    </row>
    <row r="1781" spans="1:3" outlineLevel="1">
      <c r="A1781" s="213">
        <v>45845</v>
      </c>
      <c r="B1781" s="214" t="s">
        <v>1232</v>
      </c>
      <c r="C1781" s="215" t="s">
        <v>775</v>
      </c>
    </row>
    <row r="1782" spans="1:3" outlineLevel="1">
      <c r="A1782" s="213">
        <v>45845</v>
      </c>
      <c r="B1782" s="214" t="s">
        <v>1201</v>
      </c>
      <c r="C1782" s="215" t="s">
        <v>718</v>
      </c>
    </row>
    <row r="1783" spans="1:3" outlineLevel="1">
      <c r="A1783" s="213">
        <v>45845</v>
      </c>
      <c r="B1783" s="214" t="s">
        <v>1233</v>
      </c>
      <c r="C1783" s="215" t="s">
        <v>1234</v>
      </c>
    </row>
    <row r="1784" spans="1:3" outlineLevel="1">
      <c r="A1784" s="213">
        <v>45847</v>
      </c>
      <c r="B1784" s="214" t="s">
        <v>1235</v>
      </c>
      <c r="C1784" s="215" t="s">
        <v>1236</v>
      </c>
    </row>
    <row r="1785" spans="1:3" outlineLevel="1">
      <c r="A1785" s="216">
        <v>45847</v>
      </c>
      <c r="B1785" s="217" t="s">
        <v>1237</v>
      </c>
      <c r="C1785" s="218" t="s">
        <v>1238</v>
      </c>
    </row>
    <row r="1786" spans="1:3" ht="20.399999999999999" outlineLevel="1">
      <c r="A1786" s="213">
        <v>45847</v>
      </c>
      <c r="B1786" s="214" t="s">
        <v>1239</v>
      </c>
      <c r="C1786" s="215" t="s">
        <v>1240</v>
      </c>
    </row>
    <row r="1787" spans="1:3" outlineLevel="1">
      <c r="A1787" s="213">
        <v>45847</v>
      </c>
      <c r="B1787" s="214" t="s">
        <v>1241</v>
      </c>
      <c r="C1787" s="215" t="s">
        <v>1242</v>
      </c>
    </row>
    <row r="1788" spans="1:3" outlineLevel="1">
      <c r="A1788" s="216">
        <v>45847</v>
      </c>
      <c r="B1788" s="217" t="s">
        <v>1243</v>
      </c>
      <c r="C1788" s="218" t="s">
        <v>1244</v>
      </c>
    </row>
    <row r="1789" spans="1:3" outlineLevel="1">
      <c r="A1789" s="213">
        <v>45847</v>
      </c>
      <c r="B1789" s="214" t="s">
        <v>1245</v>
      </c>
      <c r="C1789" s="215" t="s">
        <v>1246</v>
      </c>
    </row>
    <row r="1790" spans="1:3" outlineLevel="1">
      <c r="A1790" s="213">
        <v>45847</v>
      </c>
      <c r="B1790" s="214" t="s">
        <v>1247</v>
      </c>
      <c r="C1790" s="215" t="s">
        <v>1248</v>
      </c>
    </row>
    <row r="1791" spans="1:3" outlineLevel="1">
      <c r="A1791" s="216">
        <v>45847</v>
      </c>
      <c r="B1791" s="217" t="s">
        <v>1249</v>
      </c>
      <c r="C1791" s="218" t="s">
        <v>1250</v>
      </c>
    </row>
    <row r="1792" spans="1:3" outlineLevel="1">
      <c r="A1792" s="216">
        <v>45847</v>
      </c>
      <c r="B1792" s="217" t="s">
        <v>1251</v>
      </c>
      <c r="C1792" s="218" t="s">
        <v>1252</v>
      </c>
    </row>
    <row r="1793" spans="1:3" outlineLevel="1">
      <c r="A1793" s="216">
        <v>45847</v>
      </c>
      <c r="B1793" s="217" t="s">
        <v>1131</v>
      </c>
      <c r="C1793" s="218" t="s">
        <v>1253</v>
      </c>
    </row>
    <row r="1794" spans="1:3" outlineLevel="1">
      <c r="A1794" s="216">
        <v>45847</v>
      </c>
      <c r="B1794" s="217" t="s">
        <v>1254</v>
      </c>
      <c r="C1794" s="218" t="s">
        <v>1255</v>
      </c>
    </row>
    <row r="1795" spans="1:3" outlineLevel="1">
      <c r="A1795" s="213">
        <v>45847</v>
      </c>
      <c r="B1795" s="214" t="s">
        <v>1256</v>
      </c>
      <c r="C1795" s="215" t="s">
        <v>1257</v>
      </c>
    </row>
    <row r="1796" spans="1:3" outlineLevel="1">
      <c r="A1796" s="213">
        <v>45847</v>
      </c>
      <c r="B1796" s="214" t="s">
        <v>1258</v>
      </c>
      <c r="C1796" s="215" t="s">
        <v>1259</v>
      </c>
    </row>
    <row r="1797" spans="1:3" outlineLevel="1">
      <c r="A1797" s="213">
        <v>45847</v>
      </c>
      <c r="B1797" s="214" t="s">
        <v>1260</v>
      </c>
      <c r="C1797" s="215" t="s">
        <v>1145</v>
      </c>
    </row>
    <row r="1798" spans="1:3" outlineLevel="1">
      <c r="A1798" s="213">
        <v>45847</v>
      </c>
      <c r="B1798" s="214" t="s">
        <v>1261</v>
      </c>
      <c r="C1798" s="215" t="s">
        <v>1262</v>
      </c>
    </row>
    <row r="1799" spans="1:3" outlineLevel="1">
      <c r="A1799" s="213">
        <v>45847</v>
      </c>
      <c r="B1799" s="214" t="s">
        <v>1195</v>
      </c>
      <c r="C1799" s="215" t="s">
        <v>1263</v>
      </c>
    </row>
    <row r="1800" spans="1:3" outlineLevel="1">
      <c r="A1800" s="213">
        <v>45847</v>
      </c>
      <c r="B1800" s="214" t="s">
        <v>1157</v>
      </c>
      <c r="C1800" s="215" t="s">
        <v>124</v>
      </c>
    </row>
    <row r="1801" spans="1:3" outlineLevel="1">
      <c r="A1801" s="213">
        <v>45847</v>
      </c>
      <c r="B1801" s="214" t="s">
        <v>1264</v>
      </c>
      <c r="C1801" s="215" t="s">
        <v>1043</v>
      </c>
    </row>
    <row r="1802" spans="1:3" outlineLevel="1">
      <c r="A1802" s="213">
        <v>45847</v>
      </c>
      <c r="B1802" s="214" t="s">
        <v>1196</v>
      </c>
      <c r="C1802" s="215" t="s">
        <v>234</v>
      </c>
    </row>
    <row r="1803" spans="1:3" outlineLevel="1">
      <c r="A1803" s="213">
        <v>45847</v>
      </c>
      <c r="B1803" s="214" t="s">
        <v>1196</v>
      </c>
      <c r="C1803" s="215" t="s">
        <v>634</v>
      </c>
    </row>
    <row r="1804" spans="1:3" outlineLevel="1">
      <c r="A1804" s="213">
        <v>45847</v>
      </c>
      <c r="B1804" s="214" t="s">
        <v>1265</v>
      </c>
      <c r="C1804" s="215" t="s">
        <v>1266</v>
      </c>
    </row>
    <row r="1805" spans="1:3" outlineLevel="1">
      <c r="A1805" s="213">
        <v>45847</v>
      </c>
      <c r="B1805" s="214" t="s">
        <v>1267</v>
      </c>
      <c r="C1805" s="220" t="s">
        <v>1268</v>
      </c>
    </row>
    <row r="1806" spans="1:3" outlineLevel="1">
      <c r="A1806" s="213">
        <v>45847</v>
      </c>
      <c r="B1806" s="214" t="s">
        <v>1269</v>
      </c>
      <c r="C1806" s="220" t="s">
        <v>1270</v>
      </c>
    </row>
    <row r="1807" spans="1:3" outlineLevel="1">
      <c r="A1807" s="213">
        <v>45847</v>
      </c>
      <c r="B1807" s="214" t="s">
        <v>1271</v>
      </c>
      <c r="C1807" s="220" t="s">
        <v>1272</v>
      </c>
    </row>
    <row r="1808" spans="1:3" outlineLevel="1">
      <c r="A1808" s="213">
        <v>45847.652233796296</v>
      </c>
      <c r="B1808" s="214" t="s">
        <v>1273</v>
      </c>
      <c r="C1808" s="220" t="s">
        <v>1274</v>
      </c>
    </row>
    <row r="1809" spans="1:3" outlineLevel="1">
      <c r="A1809" s="213">
        <v>45847.652546296296</v>
      </c>
      <c r="B1809" s="214" t="s">
        <v>1273</v>
      </c>
      <c r="C1809" s="220" t="s">
        <v>992</v>
      </c>
    </row>
    <row r="1810" spans="1:3" outlineLevel="1">
      <c r="A1810" s="213">
        <v>45847.652777777781</v>
      </c>
      <c r="B1810" s="214" t="s">
        <v>1273</v>
      </c>
      <c r="C1810" s="220" t="s">
        <v>942</v>
      </c>
    </row>
    <row r="1811" spans="1:3" outlineLevel="1">
      <c r="A1811" s="213">
        <v>45847.653437499997</v>
      </c>
      <c r="B1811" s="214" t="s">
        <v>1273</v>
      </c>
      <c r="C1811" s="220" t="s">
        <v>1089</v>
      </c>
    </row>
    <row r="1812" spans="1:3" outlineLevel="1">
      <c r="A1812" s="213">
        <v>45847.658587962964</v>
      </c>
      <c r="B1812" s="214" t="s">
        <v>1273</v>
      </c>
      <c r="C1812" s="220" t="s">
        <v>1275</v>
      </c>
    </row>
    <row r="1813" spans="1:3" outlineLevel="1">
      <c r="A1813" s="213">
        <v>45849</v>
      </c>
      <c r="B1813" s="214" t="s">
        <v>1131</v>
      </c>
      <c r="C1813" s="215" t="s">
        <v>1276</v>
      </c>
    </row>
    <row r="1814" spans="1:3" outlineLevel="1">
      <c r="A1814" s="213">
        <v>45849</v>
      </c>
      <c r="B1814" s="214" t="s">
        <v>1277</v>
      </c>
      <c r="C1814" s="215" t="s">
        <v>1278</v>
      </c>
    </row>
    <row r="1815" spans="1:3" outlineLevel="1">
      <c r="A1815" s="213">
        <v>45849</v>
      </c>
      <c r="B1815" s="214" t="s">
        <v>1279</v>
      </c>
      <c r="C1815" s="215" t="s">
        <v>147</v>
      </c>
    </row>
    <row r="1816" spans="1:3" outlineLevel="1">
      <c r="A1816" s="213">
        <v>45849</v>
      </c>
      <c r="B1816" s="214" t="s">
        <v>1280</v>
      </c>
      <c r="C1816" s="215" t="s">
        <v>1281</v>
      </c>
    </row>
    <row r="1817" spans="1:3" outlineLevel="1">
      <c r="A1817" s="213">
        <v>45849</v>
      </c>
      <c r="B1817" s="214" t="s">
        <v>1282</v>
      </c>
      <c r="C1817" s="215" t="s">
        <v>838</v>
      </c>
    </row>
    <row r="1818" spans="1:3" outlineLevel="1">
      <c r="A1818" s="213">
        <v>45849</v>
      </c>
      <c r="B1818" s="214" t="s">
        <v>1283</v>
      </c>
      <c r="C1818" s="215" t="s">
        <v>1284</v>
      </c>
    </row>
    <row r="1819" spans="1:3" outlineLevel="1">
      <c r="A1819" s="213">
        <v>45849</v>
      </c>
      <c r="B1819" s="214" t="s">
        <v>1174</v>
      </c>
      <c r="C1819" s="215" t="s">
        <v>315</v>
      </c>
    </row>
    <row r="1820" spans="1:3" outlineLevel="1">
      <c r="A1820" s="213">
        <v>45849</v>
      </c>
      <c r="B1820" s="214" t="s">
        <v>1173</v>
      </c>
      <c r="C1820" s="215" t="s">
        <v>315</v>
      </c>
    </row>
    <row r="1821" spans="1:3" outlineLevel="1">
      <c r="A1821" s="213">
        <v>45849</v>
      </c>
      <c r="B1821" s="214" t="s">
        <v>1226</v>
      </c>
      <c r="C1821" s="215" t="s">
        <v>800</v>
      </c>
    </row>
    <row r="1822" spans="1:3" outlineLevel="1">
      <c r="A1822" s="213">
        <v>45849</v>
      </c>
      <c r="B1822" s="221" t="s">
        <v>1285</v>
      </c>
      <c r="C1822" s="222" t="s">
        <v>4</v>
      </c>
    </row>
    <row r="1823" spans="1:3" outlineLevel="1">
      <c r="A1823" s="213">
        <v>45849</v>
      </c>
      <c r="B1823" s="214" t="s">
        <v>1286</v>
      </c>
      <c r="C1823" s="215" t="s">
        <v>1287</v>
      </c>
    </row>
    <row r="1824" spans="1:3" outlineLevel="1">
      <c r="A1824" s="213">
        <v>45852</v>
      </c>
      <c r="B1824" s="214" t="s">
        <v>1288</v>
      </c>
      <c r="C1824" s="215" t="s">
        <v>1139</v>
      </c>
    </row>
    <row r="1825" spans="1:3" outlineLevel="1">
      <c r="A1825" s="213">
        <v>45852</v>
      </c>
      <c r="B1825" s="214" t="s">
        <v>1289</v>
      </c>
      <c r="C1825" s="215" t="s">
        <v>1290</v>
      </c>
    </row>
    <row r="1826" spans="1:3" outlineLevel="1">
      <c r="A1826" s="213">
        <v>45852</v>
      </c>
      <c r="B1826" s="214" t="s">
        <v>1291</v>
      </c>
      <c r="C1826" s="215" t="s">
        <v>1292</v>
      </c>
    </row>
    <row r="1827" spans="1:3" outlineLevel="1">
      <c r="A1827" s="213">
        <v>45852</v>
      </c>
      <c r="B1827" s="214" t="s">
        <v>1293</v>
      </c>
      <c r="C1827" s="215" t="s">
        <v>1294</v>
      </c>
    </row>
    <row r="1828" spans="1:3" outlineLevel="1">
      <c r="A1828" s="213">
        <v>45852</v>
      </c>
      <c r="B1828" s="214" t="s">
        <v>1295</v>
      </c>
      <c r="C1828" s="215" t="s">
        <v>1296</v>
      </c>
    </row>
    <row r="1829" spans="1:3" outlineLevel="1">
      <c r="A1829" s="213">
        <v>45852</v>
      </c>
      <c r="B1829" s="214" t="s">
        <v>1297</v>
      </c>
      <c r="C1829" s="215" t="s">
        <v>1298</v>
      </c>
    </row>
    <row r="1830" spans="1:3" outlineLevel="1">
      <c r="A1830" s="213">
        <v>45852</v>
      </c>
      <c r="B1830" s="214" t="s">
        <v>1299</v>
      </c>
      <c r="C1830" s="215" t="s">
        <v>1300</v>
      </c>
    </row>
    <row r="1831" spans="1:3" outlineLevel="1">
      <c r="A1831" s="213">
        <v>45852</v>
      </c>
      <c r="B1831" s="214" t="s">
        <v>1301</v>
      </c>
      <c r="C1831" s="215" t="s">
        <v>1302</v>
      </c>
    </row>
    <row r="1832" spans="1:3" outlineLevel="1">
      <c r="A1832" s="213">
        <v>45852</v>
      </c>
      <c r="B1832" s="214" t="s">
        <v>1303</v>
      </c>
      <c r="C1832" s="215" t="s">
        <v>1043</v>
      </c>
    </row>
    <row r="1833" spans="1:3" outlineLevel="1">
      <c r="A1833" s="213">
        <v>45852</v>
      </c>
      <c r="B1833" s="214" t="s">
        <v>1304</v>
      </c>
      <c r="C1833" s="215" t="s">
        <v>1305</v>
      </c>
    </row>
    <row r="1834" spans="1:3" outlineLevel="1">
      <c r="A1834" s="213">
        <v>45852</v>
      </c>
      <c r="B1834" s="214" t="s">
        <v>1306</v>
      </c>
      <c r="C1834" s="215" t="s">
        <v>1307</v>
      </c>
    </row>
    <row r="1835" spans="1:3" outlineLevel="1">
      <c r="A1835" s="213">
        <v>45852</v>
      </c>
      <c r="B1835" s="214" t="s">
        <v>1308</v>
      </c>
      <c r="C1835" s="215" t="s">
        <v>1309</v>
      </c>
    </row>
    <row r="1836" spans="1:3" outlineLevel="1">
      <c r="A1836" s="213">
        <v>45852</v>
      </c>
      <c r="B1836" s="214" t="s">
        <v>1173</v>
      </c>
      <c r="C1836" s="215" t="s">
        <v>315</v>
      </c>
    </row>
    <row r="1837" spans="1:3" outlineLevel="1">
      <c r="A1837" s="213">
        <v>45852</v>
      </c>
      <c r="B1837" s="214" t="s">
        <v>1173</v>
      </c>
      <c r="C1837" s="215" t="s">
        <v>315</v>
      </c>
    </row>
    <row r="1838" spans="1:3" outlineLevel="1">
      <c r="A1838" s="213">
        <v>45852</v>
      </c>
      <c r="B1838" s="214" t="s">
        <v>1310</v>
      </c>
      <c r="C1838" s="215" t="s">
        <v>538</v>
      </c>
    </row>
    <row r="1839" spans="1:3" outlineLevel="1">
      <c r="A1839" s="213">
        <v>45852</v>
      </c>
      <c r="B1839" s="214" t="s">
        <v>1311</v>
      </c>
      <c r="C1839" s="215" t="s">
        <v>1228</v>
      </c>
    </row>
    <row r="1840" spans="1:3" outlineLevel="1">
      <c r="A1840" s="213">
        <v>45852</v>
      </c>
      <c r="B1840" s="214" t="s">
        <v>1178</v>
      </c>
      <c r="C1840" s="215" t="s">
        <v>775</v>
      </c>
    </row>
    <row r="1841" spans="1:3" outlineLevel="1">
      <c r="A1841" s="213">
        <v>45852</v>
      </c>
      <c r="B1841" s="214" t="s">
        <v>1312</v>
      </c>
      <c r="C1841" s="215" t="s">
        <v>434</v>
      </c>
    </row>
    <row r="1842" spans="1:3" outlineLevel="1">
      <c r="A1842" s="213">
        <v>45852</v>
      </c>
      <c r="B1842" s="214" t="s">
        <v>1312</v>
      </c>
      <c r="C1842" s="215" t="s">
        <v>1313</v>
      </c>
    </row>
    <row r="1843" spans="1:3" outlineLevel="1">
      <c r="A1843" s="213">
        <v>45852</v>
      </c>
      <c r="B1843" s="214" t="s">
        <v>1201</v>
      </c>
      <c r="C1843" s="215" t="s">
        <v>718</v>
      </c>
    </row>
    <row r="1844" spans="1:3" outlineLevel="1">
      <c r="A1844" s="213">
        <v>45852</v>
      </c>
      <c r="B1844" s="214" t="s">
        <v>1314</v>
      </c>
      <c r="C1844" s="215" t="s">
        <v>1315</v>
      </c>
    </row>
    <row r="1845" spans="1:3" outlineLevel="1">
      <c r="A1845" s="213">
        <v>45852</v>
      </c>
      <c r="B1845" s="214" t="s">
        <v>1316</v>
      </c>
      <c r="C1845" s="215" t="s">
        <v>1317</v>
      </c>
    </row>
    <row r="1846" spans="1:3" outlineLevel="1">
      <c r="A1846" s="213">
        <v>45852</v>
      </c>
      <c r="B1846" s="214" t="s">
        <v>1318</v>
      </c>
      <c r="C1846" s="215" t="s">
        <v>140</v>
      </c>
    </row>
    <row r="1847" spans="1:3" outlineLevel="1">
      <c r="A1847" s="213">
        <v>45852</v>
      </c>
      <c r="B1847" s="214" t="s">
        <v>1319</v>
      </c>
      <c r="C1847" s="215" t="s">
        <v>140</v>
      </c>
    </row>
    <row r="1848" spans="1:3" outlineLevel="1">
      <c r="A1848" s="213">
        <v>45852.615104166667</v>
      </c>
      <c r="B1848" s="214" t="s">
        <v>1273</v>
      </c>
      <c r="C1848" s="220" t="s">
        <v>1320</v>
      </c>
    </row>
    <row r="1849" spans="1:3" outlineLevel="1">
      <c r="A1849" s="213">
        <v>45854</v>
      </c>
      <c r="B1849" s="214" t="s">
        <v>1321</v>
      </c>
      <c r="C1849" s="215" t="s">
        <v>1322</v>
      </c>
    </row>
    <row r="1850" spans="1:3" outlineLevel="1">
      <c r="A1850" s="213">
        <v>45854</v>
      </c>
      <c r="B1850" s="214" t="s">
        <v>1323</v>
      </c>
      <c r="C1850" s="215" t="s">
        <v>1324</v>
      </c>
    </row>
    <row r="1851" spans="1:3" outlineLevel="1">
      <c r="A1851" s="213">
        <v>45854</v>
      </c>
      <c r="B1851" s="214" t="s">
        <v>1325</v>
      </c>
      <c r="C1851" s="215" t="s">
        <v>1326</v>
      </c>
    </row>
    <row r="1852" spans="1:3" outlineLevel="1">
      <c r="A1852" s="213">
        <v>45854</v>
      </c>
      <c r="B1852" s="214" t="s">
        <v>1327</v>
      </c>
      <c r="C1852" s="215" t="s">
        <v>1328</v>
      </c>
    </row>
    <row r="1853" spans="1:3" outlineLevel="1">
      <c r="A1853" s="213">
        <v>45854</v>
      </c>
      <c r="B1853" s="214" t="s">
        <v>1329</v>
      </c>
      <c r="C1853" s="215" t="s">
        <v>1330</v>
      </c>
    </row>
    <row r="1854" spans="1:3" outlineLevel="1">
      <c r="A1854" s="213">
        <v>45854</v>
      </c>
      <c r="B1854" s="214" t="s">
        <v>1331</v>
      </c>
      <c r="C1854" s="215" t="s">
        <v>1332</v>
      </c>
    </row>
    <row r="1855" spans="1:3" outlineLevel="1">
      <c r="A1855" s="213">
        <v>45854</v>
      </c>
      <c r="B1855" s="214" t="s">
        <v>1333</v>
      </c>
      <c r="C1855" s="215" t="s">
        <v>1334</v>
      </c>
    </row>
    <row r="1856" spans="1:3" outlineLevel="1">
      <c r="A1856" s="213">
        <v>45854</v>
      </c>
      <c r="B1856" s="214" t="s">
        <v>1331</v>
      </c>
      <c r="C1856" s="215" t="s">
        <v>1335</v>
      </c>
    </row>
    <row r="1857" spans="1:3" outlineLevel="1">
      <c r="A1857" s="213">
        <v>45854</v>
      </c>
      <c r="B1857" s="214" t="s">
        <v>1336</v>
      </c>
      <c r="C1857" s="215" t="s">
        <v>1337</v>
      </c>
    </row>
    <row r="1858" spans="1:3" outlineLevel="1">
      <c r="A1858" s="213">
        <v>45854</v>
      </c>
      <c r="B1858" s="214" t="s">
        <v>1338</v>
      </c>
      <c r="C1858" s="215" t="s">
        <v>1141</v>
      </c>
    </row>
    <row r="1859" spans="1:3" outlineLevel="1">
      <c r="A1859" s="213">
        <v>45854</v>
      </c>
      <c r="B1859" s="214" t="s">
        <v>1338</v>
      </c>
      <c r="C1859" s="215" t="s">
        <v>1339</v>
      </c>
    </row>
    <row r="1860" spans="1:3" outlineLevel="1">
      <c r="A1860" s="213">
        <v>45854</v>
      </c>
      <c r="B1860" s="214" t="s">
        <v>1340</v>
      </c>
      <c r="C1860" s="215" t="s">
        <v>1341</v>
      </c>
    </row>
    <row r="1861" spans="1:3" outlineLevel="1">
      <c r="A1861" s="223">
        <v>45854</v>
      </c>
      <c r="B1861" s="224" t="s">
        <v>1342</v>
      </c>
      <c r="C1861" s="225" t="s">
        <v>1343</v>
      </c>
    </row>
    <row r="1862" spans="1:3" outlineLevel="1">
      <c r="A1862" s="213">
        <v>45854</v>
      </c>
      <c r="B1862" s="214" t="s">
        <v>1344</v>
      </c>
      <c r="C1862" s="215" t="s">
        <v>685</v>
      </c>
    </row>
    <row r="1863" spans="1:3" outlineLevel="1">
      <c r="A1863" s="213">
        <v>45854</v>
      </c>
      <c r="B1863" s="214" t="s">
        <v>1299</v>
      </c>
      <c r="C1863" s="215" t="s">
        <v>242</v>
      </c>
    </row>
    <row r="1864" spans="1:3" outlineLevel="1">
      <c r="A1864" s="213">
        <v>45854</v>
      </c>
      <c r="B1864" s="214" t="s">
        <v>1345</v>
      </c>
      <c r="C1864" s="215" t="s">
        <v>1346</v>
      </c>
    </row>
    <row r="1865" spans="1:3" outlineLevel="1">
      <c r="A1865" s="213">
        <v>45854</v>
      </c>
      <c r="B1865" s="214" t="s">
        <v>1345</v>
      </c>
      <c r="C1865" s="215" t="s">
        <v>1347</v>
      </c>
    </row>
    <row r="1866" spans="1:3" outlineLevel="1">
      <c r="A1866" s="213">
        <v>45854</v>
      </c>
      <c r="B1866" s="214" t="s">
        <v>1348</v>
      </c>
      <c r="C1866" s="215" t="s">
        <v>1349</v>
      </c>
    </row>
    <row r="1867" spans="1:3" outlineLevel="1">
      <c r="A1867" s="213">
        <v>45854</v>
      </c>
      <c r="B1867" s="214" t="s">
        <v>1157</v>
      </c>
      <c r="C1867" s="215" t="s">
        <v>471</v>
      </c>
    </row>
    <row r="1868" spans="1:3" outlineLevel="1">
      <c r="A1868" s="213">
        <v>45854</v>
      </c>
      <c r="B1868" s="214" t="s">
        <v>1212</v>
      </c>
      <c r="C1868" s="215" t="s">
        <v>1193</v>
      </c>
    </row>
    <row r="1869" spans="1:3" outlineLevel="1">
      <c r="A1869" s="213">
        <v>45854</v>
      </c>
      <c r="B1869" s="214" t="s">
        <v>1350</v>
      </c>
      <c r="C1869" s="215" t="s">
        <v>1351</v>
      </c>
    </row>
    <row r="1870" spans="1:3" outlineLevel="1">
      <c r="A1870" s="213">
        <v>45854</v>
      </c>
      <c r="B1870" s="214" t="s">
        <v>1196</v>
      </c>
      <c r="C1870" s="215" t="s">
        <v>634</v>
      </c>
    </row>
    <row r="1871" spans="1:3" outlineLevel="1">
      <c r="A1871" s="213">
        <v>45854</v>
      </c>
      <c r="B1871" s="214" t="s">
        <v>1352</v>
      </c>
      <c r="C1871" s="215" t="s">
        <v>1417</v>
      </c>
    </row>
    <row r="1872" spans="1:3" outlineLevel="1">
      <c r="A1872" s="213">
        <v>45854</v>
      </c>
      <c r="B1872" s="214" t="s">
        <v>1162</v>
      </c>
      <c r="C1872" s="215" t="s">
        <v>634</v>
      </c>
    </row>
    <row r="1873" spans="1:3" outlineLevel="1">
      <c r="A1873" s="213">
        <v>45854</v>
      </c>
      <c r="B1873" s="214" t="s">
        <v>1353</v>
      </c>
      <c r="C1873" s="215" t="s">
        <v>1043</v>
      </c>
    </row>
    <row r="1874" spans="1:3" outlineLevel="1">
      <c r="A1874" s="213">
        <v>45854</v>
      </c>
      <c r="B1874" s="214" t="s">
        <v>1353</v>
      </c>
      <c r="C1874" s="215" t="s">
        <v>1043</v>
      </c>
    </row>
    <row r="1875" spans="1:3" outlineLevel="1">
      <c r="A1875" s="213">
        <v>45854</v>
      </c>
      <c r="B1875" s="214" t="s">
        <v>1196</v>
      </c>
      <c r="C1875" s="215" t="s">
        <v>634</v>
      </c>
    </row>
    <row r="1876" spans="1:3" outlineLevel="1">
      <c r="A1876" s="213">
        <v>45854</v>
      </c>
      <c r="B1876" s="214" t="s">
        <v>1354</v>
      </c>
      <c r="C1876" s="215" t="s">
        <v>1355</v>
      </c>
    </row>
    <row r="1877" spans="1:3" outlineLevel="1">
      <c r="A1877" s="213">
        <v>45854</v>
      </c>
      <c r="B1877" s="214">
        <v>849.73</v>
      </c>
      <c r="C1877" s="215" t="s">
        <v>1356</v>
      </c>
    </row>
    <row r="1878" spans="1:3" outlineLevel="1">
      <c r="A1878" s="213">
        <v>45854</v>
      </c>
      <c r="B1878" s="214" t="s">
        <v>1357</v>
      </c>
      <c r="C1878" s="215" t="s">
        <v>1358</v>
      </c>
    </row>
    <row r="1879" spans="1:3" outlineLevel="1">
      <c r="A1879" s="213">
        <v>45854</v>
      </c>
      <c r="B1879" s="214" t="s">
        <v>1359</v>
      </c>
      <c r="C1879" s="215" t="s">
        <v>1360</v>
      </c>
    </row>
    <row r="1880" spans="1:3" outlineLevel="1">
      <c r="A1880" s="213">
        <v>45854</v>
      </c>
      <c r="B1880" s="214" t="s">
        <v>1361</v>
      </c>
      <c r="C1880" s="215" t="s">
        <v>773</v>
      </c>
    </row>
    <row r="1881" spans="1:3" outlineLevel="1">
      <c r="A1881" s="213">
        <v>45854</v>
      </c>
      <c r="B1881" s="214" t="s">
        <v>1164</v>
      </c>
      <c r="C1881" s="215" t="s">
        <v>176</v>
      </c>
    </row>
    <row r="1882" spans="1:3" outlineLevel="1">
      <c r="A1882" s="213">
        <v>45854</v>
      </c>
      <c r="B1882" s="214" t="s">
        <v>1223</v>
      </c>
      <c r="C1882" s="215" t="s">
        <v>176</v>
      </c>
    </row>
    <row r="1883" spans="1:3" outlineLevel="1">
      <c r="A1883" s="213">
        <v>45854</v>
      </c>
      <c r="B1883" s="214" t="s">
        <v>1362</v>
      </c>
      <c r="C1883" s="215" t="s">
        <v>386</v>
      </c>
    </row>
    <row r="1884" spans="1:3" outlineLevel="1">
      <c r="A1884" s="213">
        <v>45854</v>
      </c>
      <c r="B1884" s="214" t="s">
        <v>1164</v>
      </c>
      <c r="C1884" s="215" t="s">
        <v>573</v>
      </c>
    </row>
    <row r="1885" spans="1:3" outlineLevel="1">
      <c r="A1885" s="213">
        <v>45854</v>
      </c>
      <c r="B1885" s="214" t="s">
        <v>1173</v>
      </c>
      <c r="C1885" s="215" t="s">
        <v>315</v>
      </c>
    </row>
    <row r="1886" spans="1:3" outlineLevel="1">
      <c r="A1886" s="213">
        <v>45854</v>
      </c>
      <c r="B1886" s="214" t="s">
        <v>1173</v>
      </c>
      <c r="C1886" s="215" t="s">
        <v>315</v>
      </c>
    </row>
    <row r="1887" spans="1:3" outlineLevel="1">
      <c r="A1887" s="213">
        <v>45854</v>
      </c>
      <c r="B1887" s="214" t="s">
        <v>1173</v>
      </c>
      <c r="C1887" s="215" t="s">
        <v>131</v>
      </c>
    </row>
    <row r="1888" spans="1:3" outlineLevel="1">
      <c r="A1888" s="213">
        <v>45854</v>
      </c>
      <c r="B1888" s="214" t="s">
        <v>1173</v>
      </c>
      <c r="C1888" s="215" t="s">
        <v>131</v>
      </c>
    </row>
    <row r="1889" spans="1:3" outlineLevel="1">
      <c r="A1889" s="213">
        <v>45854</v>
      </c>
      <c r="B1889" s="214" t="s">
        <v>1363</v>
      </c>
      <c r="C1889" s="215" t="s">
        <v>1313</v>
      </c>
    </row>
    <row r="1890" spans="1:3" outlineLevel="1">
      <c r="A1890" s="213">
        <v>45854</v>
      </c>
      <c r="B1890" s="214" t="s">
        <v>1364</v>
      </c>
      <c r="C1890" s="215" t="s">
        <v>1313</v>
      </c>
    </row>
    <row r="1891" spans="1:3" outlineLevel="1">
      <c r="A1891" s="213">
        <v>45854</v>
      </c>
      <c r="B1891" s="214" t="s">
        <v>1365</v>
      </c>
      <c r="C1891" s="215" t="s">
        <v>177</v>
      </c>
    </row>
    <row r="1892" spans="1:3" outlineLevel="1">
      <c r="A1892" s="216">
        <v>45854</v>
      </c>
      <c r="B1892" s="217" t="s">
        <v>1366</v>
      </c>
      <c r="C1892" s="205" t="s">
        <v>1367</v>
      </c>
    </row>
    <row r="1893" spans="1:3" outlineLevel="1">
      <c r="A1893" s="216">
        <v>45854</v>
      </c>
      <c r="B1893" s="217" t="s">
        <v>1368</v>
      </c>
      <c r="C1893" s="205" t="s">
        <v>1367</v>
      </c>
    </row>
    <row r="1894" spans="1:3" outlineLevel="1">
      <c r="A1894" s="216">
        <v>45854</v>
      </c>
      <c r="B1894" s="217" t="s">
        <v>1369</v>
      </c>
      <c r="C1894" s="205" t="s">
        <v>1367</v>
      </c>
    </row>
    <row r="1895" spans="1:3" outlineLevel="1">
      <c r="A1895" s="216">
        <v>45854</v>
      </c>
      <c r="B1895" s="217" t="s">
        <v>1370</v>
      </c>
      <c r="C1895" s="205" t="s">
        <v>1367</v>
      </c>
    </row>
    <row r="1896" spans="1:3" outlineLevel="1">
      <c r="A1896" s="216">
        <v>45854</v>
      </c>
      <c r="B1896" s="217" t="s">
        <v>1366</v>
      </c>
      <c r="C1896" s="205" t="s">
        <v>1367</v>
      </c>
    </row>
    <row r="1897" spans="1:3" outlineLevel="1">
      <c r="A1897" s="213">
        <v>45854</v>
      </c>
      <c r="B1897" s="214" t="s">
        <v>1371</v>
      </c>
      <c r="C1897" s="215" t="s">
        <v>1372</v>
      </c>
    </row>
    <row r="1898" spans="1:3" outlineLevel="1">
      <c r="A1898" s="216">
        <v>45854</v>
      </c>
      <c r="B1898" s="217" t="s">
        <v>1373</v>
      </c>
      <c r="C1898" s="218" t="s">
        <v>1374</v>
      </c>
    </row>
    <row r="1899" spans="1:3" outlineLevel="1">
      <c r="A1899" s="216">
        <v>45854</v>
      </c>
      <c r="B1899" s="217" t="s">
        <v>1375</v>
      </c>
      <c r="C1899" s="218" t="s">
        <v>1376</v>
      </c>
    </row>
    <row r="1900" spans="1:3" outlineLevel="1">
      <c r="A1900" s="213">
        <v>45854.426018518519</v>
      </c>
      <c r="B1900" s="214" t="s">
        <v>1273</v>
      </c>
      <c r="C1900" s="220" t="s">
        <v>1377</v>
      </c>
    </row>
    <row r="1901" spans="1:3" outlineLevel="1">
      <c r="A1901" s="213">
        <v>45855.631192129629</v>
      </c>
      <c r="B1901" s="214" t="s">
        <v>1273</v>
      </c>
      <c r="C1901" s="220" t="s">
        <v>1274</v>
      </c>
    </row>
    <row r="1902" spans="1:3" outlineLevel="1">
      <c r="A1902" s="213">
        <v>45856</v>
      </c>
      <c r="B1902" s="214">
        <v>115.88</v>
      </c>
      <c r="C1902" s="215" t="s">
        <v>1378</v>
      </c>
    </row>
    <row r="1903" spans="1:3" ht="20.399999999999999" outlineLevel="1">
      <c r="A1903" s="216">
        <v>45856</v>
      </c>
      <c r="B1903" s="217" t="s">
        <v>1379</v>
      </c>
      <c r="C1903" s="218" t="s">
        <v>1380</v>
      </c>
    </row>
    <row r="1904" spans="1:3" outlineLevel="1">
      <c r="A1904" s="213">
        <v>45856</v>
      </c>
      <c r="B1904" s="214" t="s">
        <v>1381</v>
      </c>
      <c r="C1904" s="215" t="s">
        <v>1382</v>
      </c>
    </row>
    <row r="1905" spans="1:3" outlineLevel="1">
      <c r="A1905" s="213">
        <v>45856</v>
      </c>
      <c r="B1905" s="214" t="s">
        <v>1383</v>
      </c>
      <c r="C1905" s="215" t="s">
        <v>1384</v>
      </c>
    </row>
    <row r="1906" spans="1:3" outlineLevel="1">
      <c r="A1906" s="213">
        <v>45856</v>
      </c>
      <c r="B1906" s="214" t="s">
        <v>1385</v>
      </c>
      <c r="C1906" s="215" t="s">
        <v>1386</v>
      </c>
    </row>
    <row r="1907" spans="1:3" outlineLevel="1">
      <c r="A1907" s="213">
        <v>45856</v>
      </c>
      <c r="B1907" s="214" t="s">
        <v>1387</v>
      </c>
      <c r="C1907" s="215" t="s">
        <v>821</v>
      </c>
    </row>
    <row r="1908" spans="1:3" outlineLevel="1">
      <c r="A1908" s="213">
        <v>45856</v>
      </c>
      <c r="B1908" s="214" t="s">
        <v>1388</v>
      </c>
      <c r="C1908" s="215" t="s">
        <v>821</v>
      </c>
    </row>
    <row r="1909" spans="1:3" outlineLevel="1">
      <c r="A1909" s="213">
        <v>45856</v>
      </c>
      <c r="B1909" s="214" t="s">
        <v>1389</v>
      </c>
      <c r="C1909" s="215" t="s">
        <v>1390</v>
      </c>
    </row>
    <row r="1910" spans="1:3" outlineLevel="1">
      <c r="A1910" s="213">
        <v>45856</v>
      </c>
      <c r="B1910" s="214" t="s">
        <v>1389</v>
      </c>
      <c r="C1910" s="215" t="s">
        <v>1391</v>
      </c>
    </row>
    <row r="1911" spans="1:3" outlineLevel="1">
      <c r="A1911" s="213">
        <v>45856</v>
      </c>
      <c r="B1911" s="214" t="s">
        <v>1392</v>
      </c>
      <c r="C1911" s="215" t="s">
        <v>1391</v>
      </c>
    </row>
    <row r="1912" spans="1:3" outlineLevel="1">
      <c r="A1912" s="213">
        <v>45856</v>
      </c>
      <c r="B1912" s="214" t="s">
        <v>1393</v>
      </c>
      <c r="C1912" s="226" t="s">
        <v>1394</v>
      </c>
    </row>
    <row r="1913" spans="1:3" outlineLevel="1">
      <c r="A1913" s="213">
        <v>45856</v>
      </c>
      <c r="B1913" s="214" t="s">
        <v>1395</v>
      </c>
      <c r="C1913" s="215" t="s">
        <v>1396</v>
      </c>
    </row>
    <row r="1914" spans="1:3" outlineLevel="1">
      <c r="A1914" s="213">
        <v>45859</v>
      </c>
      <c r="B1914" s="214" t="s">
        <v>1318</v>
      </c>
      <c r="C1914" s="215" t="s">
        <v>140</v>
      </c>
    </row>
    <row r="1915" spans="1:3" outlineLevel="1">
      <c r="A1915" s="213">
        <v>45859</v>
      </c>
      <c r="B1915" s="214" t="s">
        <v>1207</v>
      </c>
      <c r="C1915" s="215" t="s">
        <v>140</v>
      </c>
    </row>
    <row r="1916" spans="1:3" outlineLevel="1">
      <c r="A1916" s="213">
        <v>45859</v>
      </c>
      <c r="B1916" s="214" t="s">
        <v>1251</v>
      </c>
      <c r="C1916" s="215" t="s">
        <v>1397</v>
      </c>
    </row>
    <row r="1917" spans="1:3" outlineLevel="1">
      <c r="A1917" s="213">
        <v>45859</v>
      </c>
      <c r="B1917" s="214" t="s">
        <v>1398</v>
      </c>
      <c r="C1917" s="215" t="s">
        <v>1399</v>
      </c>
    </row>
    <row r="1918" spans="1:3" outlineLevel="1">
      <c r="A1918" s="213">
        <v>45859</v>
      </c>
      <c r="B1918" s="214" t="s">
        <v>1400</v>
      </c>
      <c r="C1918" s="215" t="s">
        <v>1401</v>
      </c>
    </row>
    <row r="1919" spans="1:3" outlineLevel="1">
      <c r="A1919" s="213">
        <v>45859</v>
      </c>
      <c r="B1919" s="214" t="s">
        <v>1402</v>
      </c>
      <c r="C1919" s="215" t="s">
        <v>1401</v>
      </c>
    </row>
    <row r="1920" spans="1:3" outlineLevel="1">
      <c r="A1920" s="213">
        <v>45859</v>
      </c>
      <c r="B1920" s="214" t="s">
        <v>1403</v>
      </c>
      <c r="C1920" s="215" t="s">
        <v>1401</v>
      </c>
    </row>
    <row r="1921" spans="1:3" outlineLevel="1">
      <c r="A1921" s="213">
        <v>45859</v>
      </c>
      <c r="B1921" s="214" t="s">
        <v>1404</v>
      </c>
      <c r="C1921" s="215" t="s">
        <v>1401</v>
      </c>
    </row>
    <row r="1922" spans="1:3" outlineLevel="1">
      <c r="A1922" s="213">
        <v>45859</v>
      </c>
      <c r="B1922" s="214" t="s">
        <v>1405</v>
      </c>
      <c r="C1922" s="215" t="s">
        <v>1401</v>
      </c>
    </row>
    <row r="1923" spans="1:3" outlineLevel="1">
      <c r="A1923" s="213">
        <v>45859</v>
      </c>
      <c r="B1923" s="214" t="s">
        <v>1288</v>
      </c>
      <c r="C1923" s="215" t="s">
        <v>1139</v>
      </c>
    </row>
    <row r="1924" spans="1:3" outlineLevel="1">
      <c r="A1924" s="213">
        <v>45859</v>
      </c>
      <c r="B1924" s="214" t="s">
        <v>1303</v>
      </c>
      <c r="C1924" s="215" t="s">
        <v>1406</v>
      </c>
    </row>
    <row r="1925" spans="1:3" outlineLevel="1">
      <c r="A1925" s="213">
        <v>45859</v>
      </c>
      <c r="B1925" s="214" t="s">
        <v>1407</v>
      </c>
      <c r="C1925" s="215" t="s">
        <v>1296</v>
      </c>
    </row>
    <row r="1926" spans="1:3" outlineLevel="1">
      <c r="A1926" s="213">
        <v>45859</v>
      </c>
      <c r="B1926" s="214" t="s">
        <v>1408</v>
      </c>
      <c r="C1926" s="215" t="s">
        <v>1409</v>
      </c>
    </row>
    <row r="1927" spans="1:3" outlineLevel="1">
      <c r="A1927" s="213">
        <v>45859</v>
      </c>
      <c r="B1927" s="214" t="s">
        <v>1410</v>
      </c>
      <c r="C1927" s="215" t="s">
        <v>1411</v>
      </c>
    </row>
    <row r="1928" spans="1:3" outlineLevel="1">
      <c r="A1928" s="213">
        <v>45859</v>
      </c>
      <c r="B1928" s="214" t="s">
        <v>1412</v>
      </c>
      <c r="C1928" s="215" t="s">
        <v>1413</v>
      </c>
    </row>
    <row r="1929" spans="1:3" outlineLevel="1">
      <c r="A1929" s="213">
        <v>45859</v>
      </c>
      <c r="B1929" s="214" t="s">
        <v>1157</v>
      </c>
      <c r="C1929" s="215" t="s">
        <v>471</v>
      </c>
    </row>
    <row r="1930" spans="1:3" outlineLevel="1">
      <c r="A1930" s="213">
        <v>45859</v>
      </c>
      <c r="B1930" s="214" t="s">
        <v>1194</v>
      </c>
      <c r="C1930" s="215" t="s">
        <v>147</v>
      </c>
    </row>
    <row r="1931" spans="1:3" outlineLevel="1">
      <c r="A1931" s="213">
        <v>45859</v>
      </c>
      <c r="B1931" s="214" t="s">
        <v>1157</v>
      </c>
      <c r="C1931" s="215" t="s">
        <v>471</v>
      </c>
    </row>
    <row r="1932" spans="1:3" outlineLevel="1">
      <c r="A1932" s="213">
        <v>45859</v>
      </c>
      <c r="B1932" s="214" t="s">
        <v>1279</v>
      </c>
      <c r="C1932" s="215" t="s">
        <v>552</v>
      </c>
    </row>
    <row r="1933" spans="1:3" outlineLevel="1">
      <c r="A1933" s="213">
        <v>45859</v>
      </c>
      <c r="B1933" s="214" t="s">
        <v>1215</v>
      </c>
      <c r="C1933" s="215" t="s">
        <v>472</v>
      </c>
    </row>
    <row r="1934" spans="1:3" outlineLevel="1">
      <c r="A1934" s="213">
        <v>45859</v>
      </c>
      <c r="B1934" s="214" t="s">
        <v>1194</v>
      </c>
      <c r="C1934" s="215" t="s">
        <v>552</v>
      </c>
    </row>
    <row r="1935" spans="1:3" outlineLevel="1">
      <c r="A1935" s="213">
        <v>45859</v>
      </c>
      <c r="B1935" s="214" t="s">
        <v>1154</v>
      </c>
      <c r="C1935" s="215" t="s">
        <v>472</v>
      </c>
    </row>
    <row r="1936" spans="1:3" outlineLevel="1">
      <c r="A1936" s="213">
        <v>45859</v>
      </c>
      <c r="B1936" s="214" t="s">
        <v>1414</v>
      </c>
      <c r="C1936" s="215" t="s">
        <v>1415</v>
      </c>
    </row>
    <row r="1937" spans="1:3" outlineLevel="1">
      <c r="A1937" s="213">
        <v>45859</v>
      </c>
      <c r="B1937" s="214" t="s">
        <v>1140</v>
      </c>
      <c r="C1937" s="215" t="s">
        <v>634</v>
      </c>
    </row>
    <row r="1938" spans="1:3" outlineLevel="1">
      <c r="A1938" s="213">
        <v>45859</v>
      </c>
      <c r="B1938" s="214" t="s">
        <v>1196</v>
      </c>
      <c r="C1938" s="215" t="s">
        <v>634</v>
      </c>
    </row>
    <row r="1939" spans="1:3" outlineLevel="1">
      <c r="A1939" s="213">
        <v>45859</v>
      </c>
      <c r="B1939" s="214" t="s">
        <v>1416</v>
      </c>
      <c r="C1939" s="215" t="s">
        <v>1417</v>
      </c>
    </row>
    <row r="1940" spans="1:3" outlineLevel="1">
      <c r="A1940" s="213">
        <v>45859</v>
      </c>
      <c r="B1940" s="214" t="s">
        <v>1162</v>
      </c>
      <c r="C1940" s="215" t="s">
        <v>634</v>
      </c>
    </row>
    <row r="1941" spans="1:3" outlineLevel="1">
      <c r="A1941" s="213">
        <v>45859</v>
      </c>
      <c r="B1941" s="214" t="s">
        <v>1195</v>
      </c>
      <c r="C1941" s="215" t="s">
        <v>342</v>
      </c>
    </row>
    <row r="1942" spans="1:3" outlineLevel="1">
      <c r="A1942" s="213">
        <v>45859</v>
      </c>
      <c r="B1942" s="214" t="s">
        <v>1418</v>
      </c>
      <c r="C1942" s="215" t="s">
        <v>1419</v>
      </c>
    </row>
    <row r="1943" spans="1:3" outlineLevel="1">
      <c r="A1943" s="213">
        <v>45859</v>
      </c>
      <c r="B1943" s="214" t="s">
        <v>1167</v>
      </c>
      <c r="C1943" s="215" t="s">
        <v>1420</v>
      </c>
    </row>
    <row r="1944" spans="1:3" outlineLevel="1">
      <c r="A1944" s="213">
        <v>45859</v>
      </c>
      <c r="B1944" s="214" t="s">
        <v>1222</v>
      </c>
      <c r="C1944" s="215" t="s">
        <v>838</v>
      </c>
    </row>
    <row r="1945" spans="1:3" outlineLevel="1">
      <c r="A1945" s="213">
        <v>45859</v>
      </c>
      <c r="B1945" s="214" t="s">
        <v>1421</v>
      </c>
      <c r="C1945" s="215" t="s">
        <v>1003</v>
      </c>
    </row>
    <row r="1946" spans="1:3" outlineLevel="1">
      <c r="A1946" s="213">
        <v>45859</v>
      </c>
      <c r="B1946" s="214" t="s">
        <v>1164</v>
      </c>
      <c r="C1946" s="215" t="s">
        <v>573</v>
      </c>
    </row>
    <row r="1947" spans="1:3" outlineLevel="1">
      <c r="A1947" s="213">
        <v>45859</v>
      </c>
      <c r="B1947" s="214" t="s">
        <v>1422</v>
      </c>
      <c r="C1947" s="215" t="s">
        <v>130</v>
      </c>
    </row>
    <row r="1948" spans="1:3" outlineLevel="1">
      <c r="A1948" s="213">
        <v>45859</v>
      </c>
      <c r="B1948" s="214" t="s">
        <v>1422</v>
      </c>
      <c r="C1948" s="215" t="s">
        <v>130</v>
      </c>
    </row>
    <row r="1949" spans="1:3" outlineLevel="1">
      <c r="A1949" s="213">
        <v>45859</v>
      </c>
      <c r="B1949" s="214" t="s">
        <v>1173</v>
      </c>
      <c r="C1949" s="215" t="s">
        <v>315</v>
      </c>
    </row>
    <row r="1950" spans="1:3" outlineLevel="1">
      <c r="A1950" s="213">
        <v>45859</v>
      </c>
      <c r="B1950" s="214" t="s">
        <v>1423</v>
      </c>
      <c r="C1950" s="215" t="s">
        <v>131</v>
      </c>
    </row>
    <row r="1951" spans="1:3" outlineLevel="1">
      <c r="A1951" s="213">
        <v>45859</v>
      </c>
      <c r="B1951" s="214" t="s">
        <v>1173</v>
      </c>
      <c r="C1951" s="215" t="s">
        <v>131</v>
      </c>
    </row>
    <row r="1952" spans="1:3" outlineLevel="1">
      <c r="A1952" s="213">
        <v>45859</v>
      </c>
      <c r="B1952" s="221" t="s">
        <v>1424</v>
      </c>
      <c r="C1952" s="220" t="s">
        <v>1123</v>
      </c>
    </row>
    <row r="1953" spans="1:3" outlineLevel="1">
      <c r="A1953" s="213">
        <v>45859</v>
      </c>
      <c r="B1953" s="214" t="s">
        <v>1173</v>
      </c>
      <c r="C1953" s="215" t="s">
        <v>131</v>
      </c>
    </row>
    <row r="1954" spans="1:3" outlineLevel="1">
      <c r="A1954" s="213">
        <v>45859</v>
      </c>
      <c r="B1954" s="214" t="s">
        <v>1173</v>
      </c>
      <c r="C1954" s="215" t="s">
        <v>315</v>
      </c>
    </row>
    <row r="1955" spans="1:3" outlineLevel="1">
      <c r="A1955" s="213">
        <v>45859</v>
      </c>
      <c r="B1955" s="214" t="s">
        <v>1425</v>
      </c>
      <c r="C1955" s="215" t="s">
        <v>1426</v>
      </c>
    </row>
    <row r="1956" spans="1:3" outlineLevel="1">
      <c r="A1956" s="213">
        <v>45859</v>
      </c>
      <c r="B1956" s="214" t="s">
        <v>1427</v>
      </c>
      <c r="C1956" s="215" t="s">
        <v>1428</v>
      </c>
    </row>
    <row r="1957" spans="1:3" outlineLevel="1">
      <c r="A1957" s="213">
        <v>45859</v>
      </c>
      <c r="B1957" s="214" t="s">
        <v>1232</v>
      </c>
      <c r="C1957" s="215" t="s">
        <v>775</v>
      </c>
    </row>
    <row r="1958" spans="1:3" outlineLevel="1">
      <c r="A1958" s="213">
        <v>45859</v>
      </c>
      <c r="B1958" s="214" t="s">
        <v>1429</v>
      </c>
      <c r="C1958" s="215" t="s">
        <v>1430</v>
      </c>
    </row>
    <row r="1959" spans="1:3" outlineLevel="1">
      <c r="A1959" s="213">
        <v>45859</v>
      </c>
      <c r="B1959" s="214" t="s">
        <v>1431</v>
      </c>
      <c r="C1959" s="215" t="s">
        <v>718</v>
      </c>
    </row>
    <row r="1960" spans="1:3" outlineLevel="1">
      <c r="A1960" s="213">
        <v>45859</v>
      </c>
      <c r="B1960" s="214" t="s">
        <v>1432</v>
      </c>
      <c r="C1960" s="215" t="s">
        <v>434</v>
      </c>
    </row>
    <row r="1961" spans="1:3" outlineLevel="1">
      <c r="A1961" s="213">
        <v>45859</v>
      </c>
      <c r="B1961" s="214" t="s">
        <v>1433</v>
      </c>
      <c r="C1961" s="220" t="s">
        <v>1434</v>
      </c>
    </row>
    <row r="1962" spans="1:3" outlineLevel="1">
      <c r="A1962" s="213">
        <v>45859</v>
      </c>
      <c r="B1962" s="214" t="s">
        <v>1271</v>
      </c>
      <c r="C1962" s="220" t="s">
        <v>1435</v>
      </c>
    </row>
    <row r="1963" spans="1:3" outlineLevel="1">
      <c r="A1963" s="213">
        <v>45859</v>
      </c>
      <c r="B1963" s="214" t="s">
        <v>1436</v>
      </c>
      <c r="C1963" s="220" t="s">
        <v>1437</v>
      </c>
    </row>
    <row r="1964" spans="1:3" outlineLevel="1">
      <c r="A1964" s="213">
        <v>45860</v>
      </c>
      <c r="B1964" s="214" t="s">
        <v>1438</v>
      </c>
      <c r="C1964" s="215" t="s">
        <v>1439</v>
      </c>
    </row>
    <row r="1965" spans="1:3" outlineLevel="1">
      <c r="A1965" s="213">
        <v>45860.576469907406</v>
      </c>
      <c r="B1965" s="214" t="s">
        <v>1154</v>
      </c>
      <c r="C1965" s="215" t="s">
        <v>472</v>
      </c>
    </row>
    <row r="1966" spans="1:3" outlineLevel="1">
      <c r="A1966" s="213">
        <v>45861</v>
      </c>
      <c r="B1966" s="214" t="s">
        <v>1440</v>
      </c>
      <c r="C1966" s="215" t="s">
        <v>1441</v>
      </c>
    </row>
    <row r="1967" spans="1:3" outlineLevel="1">
      <c r="A1967" s="213">
        <v>45861</v>
      </c>
      <c r="B1967" s="214" t="s">
        <v>1442</v>
      </c>
      <c r="C1967" s="215" t="s">
        <v>1443</v>
      </c>
    </row>
    <row r="1968" spans="1:3" outlineLevel="1">
      <c r="A1968" s="213">
        <v>45861</v>
      </c>
      <c r="B1968" s="214" t="s">
        <v>1444</v>
      </c>
      <c r="C1968" s="215" t="s">
        <v>1445</v>
      </c>
    </row>
    <row r="1969" spans="1:3" outlineLevel="1">
      <c r="A1969" s="213">
        <v>45861</v>
      </c>
      <c r="B1969" s="214" t="s">
        <v>1446</v>
      </c>
      <c r="C1969" s="215" t="s">
        <v>1447</v>
      </c>
    </row>
    <row r="1970" spans="1:3" outlineLevel="1">
      <c r="A1970" s="213">
        <v>45861</v>
      </c>
      <c r="B1970" s="214" t="s">
        <v>1448</v>
      </c>
      <c r="C1970" s="215" t="s">
        <v>1339</v>
      </c>
    </row>
    <row r="1971" spans="1:3" outlineLevel="1">
      <c r="A1971" s="213">
        <v>45861</v>
      </c>
      <c r="B1971" s="214" t="s">
        <v>1449</v>
      </c>
      <c r="C1971" s="215" t="s">
        <v>1139</v>
      </c>
    </row>
    <row r="1972" spans="1:3" outlineLevel="1">
      <c r="A1972" s="213">
        <v>45861</v>
      </c>
      <c r="B1972" s="214" t="s">
        <v>1450</v>
      </c>
      <c r="C1972" s="215" t="s">
        <v>1451</v>
      </c>
    </row>
    <row r="1973" spans="1:3" outlineLevel="1">
      <c r="A1973" s="213">
        <v>45861</v>
      </c>
      <c r="B1973" s="214" t="s">
        <v>1452</v>
      </c>
      <c r="C1973" s="215" t="s">
        <v>1453</v>
      </c>
    </row>
    <row r="1974" spans="1:3" outlineLevel="1">
      <c r="A1974" s="213">
        <v>45861</v>
      </c>
      <c r="B1974" s="214" t="s">
        <v>1454</v>
      </c>
      <c r="C1974" s="215" t="s">
        <v>1451</v>
      </c>
    </row>
    <row r="1975" spans="1:3" outlineLevel="1">
      <c r="A1975" s="213">
        <v>45861</v>
      </c>
      <c r="B1975" s="214" t="s">
        <v>1291</v>
      </c>
      <c r="C1975" s="215" t="s">
        <v>1455</v>
      </c>
    </row>
    <row r="1976" spans="1:3" outlineLevel="1">
      <c r="A1976" s="213">
        <v>45861</v>
      </c>
      <c r="B1976" s="214" t="s">
        <v>1456</v>
      </c>
      <c r="C1976" s="215" t="s">
        <v>1457</v>
      </c>
    </row>
    <row r="1977" spans="1:3" outlineLevel="1">
      <c r="A1977" s="213">
        <v>45861</v>
      </c>
      <c r="B1977" s="214" t="s">
        <v>1458</v>
      </c>
      <c r="C1977" s="215" t="s">
        <v>1459</v>
      </c>
    </row>
    <row r="1978" spans="1:3" outlineLevel="1">
      <c r="A1978" s="213">
        <v>45861</v>
      </c>
      <c r="B1978" s="214" t="s">
        <v>1460</v>
      </c>
      <c r="C1978" s="215" t="s">
        <v>1461</v>
      </c>
    </row>
    <row r="1979" spans="1:3" outlineLevel="1">
      <c r="A1979" s="213">
        <v>45861</v>
      </c>
      <c r="B1979" s="214" t="s">
        <v>1353</v>
      </c>
      <c r="C1979" s="215" t="s">
        <v>1462</v>
      </c>
    </row>
    <row r="1980" spans="1:3" outlineLevel="1">
      <c r="A1980" s="213">
        <v>45861</v>
      </c>
      <c r="B1980" s="214" t="s">
        <v>1164</v>
      </c>
      <c r="C1980" s="215" t="s">
        <v>573</v>
      </c>
    </row>
    <row r="1981" spans="1:3" outlineLevel="1">
      <c r="A1981" s="213">
        <v>45861</v>
      </c>
      <c r="B1981" s="214" t="s">
        <v>1166</v>
      </c>
      <c r="C1981" s="215" t="s">
        <v>573</v>
      </c>
    </row>
    <row r="1982" spans="1:3" outlineLevel="1">
      <c r="A1982" s="213">
        <v>45861</v>
      </c>
      <c r="B1982" s="214" t="s">
        <v>1463</v>
      </c>
      <c r="C1982" s="215" t="s">
        <v>315</v>
      </c>
    </row>
    <row r="1983" spans="1:3" outlineLevel="1">
      <c r="A1983" s="213">
        <v>45861</v>
      </c>
      <c r="B1983" s="214" t="s">
        <v>1363</v>
      </c>
      <c r="C1983" s="215" t="s">
        <v>718</v>
      </c>
    </row>
    <row r="1984" spans="1:3" outlineLevel="1">
      <c r="A1984" s="213">
        <v>45861</v>
      </c>
      <c r="B1984" s="214" t="s">
        <v>1464</v>
      </c>
      <c r="C1984" s="215" t="s">
        <v>1313</v>
      </c>
    </row>
    <row r="1985" spans="1:3" outlineLevel="1">
      <c r="A1985" s="213">
        <v>45861</v>
      </c>
      <c r="B1985" s="214" t="s">
        <v>1465</v>
      </c>
      <c r="C1985" s="215" t="s">
        <v>775</v>
      </c>
    </row>
    <row r="1986" spans="1:3" outlineLevel="1">
      <c r="A1986" s="216">
        <v>45861</v>
      </c>
      <c r="B1986" s="217" t="s">
        <v>1466</v>
      </c>
      <c r="C1986" s="218" t="s">
        <v>1467</v>
      </c>
    </row>
    <row r="1987" spans="1:3" outlineLevel="1">
      <c r="A1987" s="213">
        <v>45861</v>
      </c>
      <c r="B1987" s="214" t="s">
        <v>1468</v>
      </c>
      <c r="C1987" s="215" t="s">
        <v>1469</v>
      </c>
    </row>
    <row r="1988" spans="1:3" outlineLevel="1">
      <c r="A1988" s="213">
        <v>45863</v>
      </c>
      <c r="B1988" s="214" t="s">
        <v>1470</v>
      </c>
      <c r="C1988" s="215" t="s">
        <v>405</v>
      </c>
    </row>
    <row r="1989" spans="1:3" outlineLevel="1">
      <c r="A1989" s="213">
        <v>45863</v>
      </c>
      <c r="B1989" s="214" t="s">
        <v>1470</v>
      </c>
      <c r="C1989" s="215" t="s">
        <v>405</v>
      </c>
    </row>
    <row r="1990" spans="1:3" outlineLevel="1">
      <c r="A1990" s="213">
        <v>45863</v>
      </c>
      <c r="B1990" s="214" t="s">
        <v>1470</v>
      </c>
      <c r="C1990" s="215" t="s">
        <v>405</v>
      </c>
    </row>
    <row r="1991" spans="1:3" outlineLevel="1">
      <c r="A1991" s="213">
        <v>45863</v>
      </c>
      <c r="B1991" s="214" t="s">
        <v>1157</v>
      </c>
      <c r="C1991" s="215" t="s">
        <v>124</v>
      </c>
    </row>
    <row r="1992" spans="1:3" outlineLevel="1">
      <c r="A1992" s="213">
        <v>45863</v>
      </c>
      <c r="B1992" s="214" t="s">
        <v>1157</v>
      </c>
      <c r="C1992" s="215" t="s">
        <v>124</v>
      </c>
    </row>
    <row r="1993" spans="1:3" outlineLevel="1">
      <c r="A1993" s="213">
        <v>45863</v>
      </c>
      <c r="B1993" s="214" t="s">
        <v>1471</v>
      </c>
      <c r="C1993" s="215" t="s">
        <v>1472</v>
      </c>
    </row>
    <row r="1994" spans="1:3" outlineLevel="1">
      <c r="A1994" s="213">
        <v>45863</v>
      </c>
      <c r="B1994" s="214" t="s">
        <v>1473</v>
      </c>
      <c r="C1994" s="215" t="s">
        <v>1474</v>
      </c>
    </row>
    <row r="1995" spans="1:3" outlineLevel="1">
      <c r="A1995" s="213">
        <v>45863</v>
      </c>
      <c r="B1995" s="214" t="s">
        <v>1475</v>
      </c>
      <c r="C1995" s="215" t="s">
        <v>128</v>
      </c>
    </row>
    <row r="1996" spans="1:3" outlineLevel="1">
      <c r="A1996" s="213">
        <v>45863</v>
      </c>
      <c r="B1996" s="214" t="s">
        <v>1475</v>
      </c>
      <c r="C1996" s="215" t="s">
        <v>405</v>
      </c>
    </row>
    <row r="1997" spans="1:3" outlineLevel="1">
      <c r="A1997" s="213">
        <v>45863</v>
      </c>
      <c r="B1997" s="214" t="s">
        <v>1476</v>
      </c>
      <c r="C1997" s="215" t="s">
        <v>405</v>
      </c>
    </row>
    <row r="1998" spans="1:3" outlineLevel="1">
      <c r="A1998" s="213">
        <v>45863</v>
      </c>
      <c r="B1998" s="214" t="s">
        <v>1289</v>
      </c>
      <c r="C1998" s="215" t="s">
        <v>1477</v>
      </c>
    </row>
    <row r="1999" spans="1:3" outlineLevel="1">
      <c r="A1999" s="213">
        <v>45863</v>
      </c>
      <c r="B1999" s="214" t="s">
        <v>1478</v>
      </c>
      <c r="C1999" s="215" t="s">
        <v>1479</v>
      </c>
    </row>
    <row r="2000" spans="1:3" outlineLevel="1">
      <c r="A2000" s="213">
        <v>45863</v>
      </c>
      <c r="B2000" s="214" t="s">
        <v>1480</v>
      </c>
      <c r="C2000" s="215" t="s">
        <v>1481</v>
      </c>
    </row>
    <row r="2001" spans="1:3" outlineLevel="1">
      <c r="A2001" s="213">
        <v>45863</v>
      </c>
      <c r="B2001" s="214" t="s">
        <v>1142</v>
      </c>
      <c r="C2001" s="215" t="s">
        <v>1482</v>
      </c>
    </row>
    <row r="2002" spans="1:3" outlineLevel="1">
      <c r="A2002" s="213">
        <v>45863</v>
      </c>
      <c r="B2002" s="214" t="s">
        <v>1483</v>
      </c>
      <c r="C2002" s="215" t="s">
        <v>1484</v>
      </c>
    </row>
    <row r="2003" spans="1:3" outlineLevel="1">
      <c r="A2003" s="213">
        <v>45863</v>
      </c>
      <c r="B2003" s="214" t="s">
        <v>1485</v>
      </c>
      <c r="C2003" s="215" t="s">
        <v>931</v>
      </c>
    </row>
    <row r="2004" spans="1:3" outlineLevel="1">
      <c r="A2004" s="213">
        <v>45863</v>
      </c>
      <c r="B2004" s="214" t="s">
        <v>1486</v>
      </c>
      <c r="C2004" s="215" t="s">
        <v>1487</v>
      </c>
    </row>
    <row r="2005" spans="1:3" outlineLevel="1">
      <c r="A2005" s="213">
        <v>45863</v>
      </c>
      <c r="B2005" s="214" t="s">
        <v>1488</v>
      </c>
      <c r="C2005" s="215" t="s">
        <v>1489</v>
      </c>
    </row>
    <row r="2006" spans="1:3" outlineLevel="1">
      <c r="A2006" s="213">
        <v>45863</v>
      </c>
      <c r="B2006" s="214" t="s">
        <v>1490</v>
      </c>
      <c r="C2006" s="215" t="s">
        <v>457</v>
      </c>
    </row>
    <row r="2007" spans="1:3" outlineLevel="1">
      <c r="A2007" s="213">
        <v>45863</v>
      </c>
      <c r="B2007" s="214" t="s">
        <v>1491</v>
      </c>
      <c r="C2007" s="215" t="s">
        <v>1492</v>
      </c>
    </row>
    <row r="2008" spans="1:3" outlineLevel="1">
      <c r="A2008" s="213">
        <v>45863</v>
      </c>
      <c r="B2008" s="214" t="s">
        <v>1194</v>
      </c>
      <c r="C2008" s="215" t="s">
        <v>147</v>
      </c>
    </row>
    <row r="2009" spans="1:3" outlineLevel="1">
      <c r="A2009" s="213">
        <v>45863</v>
      </c>
      <c r="B2009" s="214" t="s">
        <v>1493</v>
      </c>
      <c r="C2009" s="215" t="s">
        <v>472</v>
      </c>
    </row>
    <row r="2010" spans="1:3" outlineLevel="1">
      <c r="A2010" s="213">
        <v>45863</v>
      </c>
      <c r="B2010" s="214" t="s">
        <v>1212</v>
      </c>
      <c r="C2010" s="215" t="s">
        <v>1494</v>
      </c>
    </row>
    <row r="2011" spans="1:3" outlineLevel="1">
      <c r="A2011" s="213">
        <v>45863</v>
      </c>
      <c r="B2011" s="214" t="s">
        <v>1495</v>
      </c>
      <c r="C2011" s="215" t="s">
        <v>1496</v>
      </c>
    </row>
    <row r="2012" spans="1:3" outlineLevel="1">
      <c r="A2012" s="213">
        <v>45863</v>
      </c>
      <c r="B2012" s="214" t="s">
        <v>1497</v>
      </c>
      <c r="C2012" s="215" t="s">
        <v>1498</v>
      </c>
    </row>
    <row r="2013" spans="1:3" outlineLevel="1">
      <c r="A2013" s="213">
        <v>45863</v>
      </c>
      <c r="B2013" s="214" t="s">
        <v>1264</v>
      </c>
      <c r="C2013" s="215" t="s">
        <v>1043</v>
      </c>
    </row>
    <row r="2014" spans="1:3" outlineLevel="1">
      <c r="A2014" s="213">
        <v>45863</v>
      </c>
      <c r="B2014" s="214" t="s">
        <v>1219</v>
      </c>
      <c r="C2014" s="215" t="s">
        <v>234</v>
      </c>
    </row>
    <row r="2015" spans="1:3" outlineLevel="1">
      <c r="A2015" s="213">
        <v>45863</v>
      </c>
      <c r="B2015" s="214" t="s">
        <v>1162</v>
      </c>
      <c r="C2015" s="215" t="s">
        <v>635</v>
      </c>
    </row>
    <row r="2016" spans="1:3" outlineLevel="1">
      <c r="A2016" s="213">
        <v>45863</v>
      </c>
      <c r="B2016" s="214" t="s">
        <v>1499</v>
      </c>
      <c r="C2016" s="215" t="s">
        <v>1500</v>
      </c>
    </row>
    <row r="2017" spans="1:3" outlineLevel="1">
      <c r="A2017" s="213">
        <v>45863</v>
      </c>
      <c r="B2017" s="214" t="s">
        <v>1501</v>
      </c>
      <c r="C2017" s="215" t="s">
        <v>1502</v>
      </c>
    </row>
    <row r="2018" spans="1:3" outlineLevel="1">
      <c r="A2018" s="213">
        <v>45863</v>
      </c>
      <c r="B2018" s="214" t="s">
        <v>1164</v>
      </c>
      <c r="C2018" s="215" t="s">
        <v>1503</v>
      </c>
    </row>
    <row r="2019" spans="1:3" outlineLevel="1">
      <c r="A2019" s="213">
        <v>45863</v>
      </c>
      <c r="B2019" s="214" t="s">
        <v>1504</v>
      </c>
      <c r="C2019" s="215" t="s">
        <v>1505</v>
      </c>
    </row>
    <row r="2020" spans="1:3" outlineLevel="1">
      <c r="A2020" s="213">
        <v>45863</v>
      </c>
      <c r="B2020" s="214" t="s">
        <v>1222</v>
      </c>
      <c r="C2020" s="215" t="s">
        <v>838</v>
      </c>
    </row>
    <row r="2021" spans="1:3" outlineLevel="1">
      <c r="A2021" s="213">
        <v>45863</v>
      </c>
      <c r="B2021" s="214" t="s">
        <v>1506</v>
      </c>
      <c r="C2021" s="215" t="s">
        <v>1507</v>
      </c>
    </row>
    <row r="2022" spans="1:3" outlineLevel="1">
      <c r="A2022" s="213">
        <v>45863</v>
      </c>
      <c r="B2022" s="214" t="s">
        <v>1508</v>
      </c>
      <c r="C2022" s="215" t="s">
        <v>1507</v>
      </c>
    </row>
    <row r="2023" spans="1:3" outlineLevel="1">
      <c r="A2023" s="213">
        <v>45863</v>
      </c>
      <c r="B2023" s="214" t="s">
        <v>1310</v>
      </c>
      <c r="C2023" s="215" t="s">
        <v>538</v>
      </c>
    </row>
    <row r="2024" spans="1:3" outlineLevel="1">
      <c r="A2024" s="213">
        <v>45863</v>
      </c>
      <c r="B2024" s="214" t="s">
        <v>1464</v>
      </c>
      <c r="C2024" s="215" t="s">
        <v>434</v>
      </c>
    </row>
    <row r="2025" spans="1:3" outlineLevel="1">
      <c r="A2025" s="213">
        <v>45863</v>
      </c>
      <c r="B2025" s="214" t="s">
        <v>1509</v>
      </c>
      <c r="C2025" s="215" t="s">
        <v>1313</v>
      </c>
    </row>
    <row r="2026" spans="1:3" outlineLevel="1">
      <c r="A2026" s="213">
        <v>45863</v>
      </c>
      <c r="B2026" s="214" t="s">
        <v>1227</v>
      </c>
      <c r="C2026" s="215" t="s">
        <v>1510</v>
      </c>
    </row>
    <row r="2027" spans="1:3" outlineLevel="1">
      <c r="A2027" s="213">
        <v>45863</v>
      </c>
      <c r="B2027" s="214" t="s">
        <v>1431</v>
      </c>
      <c r="C2027" s="215" t="s">
        <v>1313</v>
      </c>
    </row>
    <row r="2028" spans="1:3" outlineLevel="1">
      <c r="A2028" s="213">
        <v>45863</v>
      </c>
      <c r="B2028" s="214" t="s">
        <v>1511</v>
      </c>
      <c r="C2028" s="215" t="s">
        <v>1512</v>
      </c>
    </row>
    <row r="2029" spans="1:3" outlineLevel="1">
      <c r="A2029" s="213">
        <v>45863</v>
      </c>
      <c r="B2029" s="214" t="s">
        <v>1201</v>
      </c>
      <c r="C2029" s="215" t="s">
        <v>718</v>
      </c>
    </row>
    <row r="2030" spans="1:3" outlineLevel="1">
      <c r="A2030" s="213">
        <v>45863</v>
      </c>
      <c r="B2030" s="214" t="s">
        <v>1513</v>
      </c>
      <c r="C2030" s="215" t="s">
        <v>1203</v>
      </c>
    </row>
    <row r="2031" spans="1:3" outlineLevel="1">
      <c r="A2031" s="213">
        <v>45863</v>
      </c>
      <c r="B2031" s="214" t="s">
        <v>1514</v>
      </c>
      <c r="C2031" s="215" t="s">
        <v>1515</v>
      </c>
    </row>
    <row r="2032" spans="1:3" outlineLevel="1">
      <c r="A2032" s="213">
        <v>45863</v>
      </c>
      <c r="B2032" s="214" t="s">
        <v>1516</v>
      </c>
      <c r="C2032" s="227" t="s">
        <v>218</v>
      </c>
    </row>
    <row r="2033" spans="1:3" outlineLevel="1">
      <c r="A2033" s="213">
        <v>45863</v>
      </c>
      <c r="B2033" s="214" t="s">
        <v>1517</v>
      </c>
      <c r="C2033" s="227" t="s">
        <v>217</v>
      </c>
    </row>
    <row r="2034" spans="1:3" outlineLevel="1">
      <c r="A2034" s="213">
        <v>45863</v>
      </c>
      <c r="B2034" s="214" t="s">
        <v>1518</v>
      </c>
      <c r="C2034" s="215" t="s">
        <v>1519</v>
      </c>
    </row>
    <row r="2035" spans="1:3" outlineLevel="1">
      <c r="A2035" s="213">
        <v>45863</v>
      </c>
      <c r="B2035" s="214" t="s">
        <v>1207</v>
      </c>
      <c r="C2035" s="215" t="s">
        <v>140</v>
      </c>
    </row>
    <row r="2036" spans="1:3" outlineLevel="1">
      <c r="A2036" s="213">
        <v>45863</v>
      </c>
      <c r="B2036" s="214" t="s">
        <v>1520</v>
      </c>
      <c r="C2036" s="215" t="s">
        <v>137</v>
      </c>
    </row>
    <row r="2037" spans="1:3" outlineLevel="1">
      <c r="A2037" s="213">
        <v>45863</v>
      </c>
      <c r="B2037" s="214" t="s">
        <v>1520</v>
      </c>
      <c r="C2037" s="215" t="s">
        <v>140</v>
      </c>
    </row>
    <row r="2038" spans="1:3" outlineLevel="1">
      <c r="A2038" s="213">
        <v>45863</v>
      </c>
      <c r="B2038" s="214" t="s">
        <v>1521</v>
      </c>
      <c r="C2038" s="215" t="s">
        <v>1522</v>
      </c>
    </row>
    <row r="2039" spans="1:3" outlineLevel="1">
      <c r="A2039" s="213">
        <v>45866</v>
      </c>
      <c r="B2039" s="214" t="s">
        <v>1523</v>
      </c>
      <c r="C2039" s="215" t="s">
        <v>1524</v>
      </c>
    </row>
    <row r="2040" spans="1:3" outlineLevel="1">
      <c r="A2040" s="213">
        <v>45866</v>
      </c>
      <c r="B2040" s="214" t="s">
        <v>1195</v>
      </c>
      <c r="C2040" s="215" t="s">
        <v>1525</v>
      </c>
    </row>
    <row r="2041" spans="1:3" outlineLevel="1">
      <c r="A2041" s="213">
        <v>45866</v>
      </c>
      <c r="B2041" s="214" t="s">
        <v>1344</v>
      </c>
      <c r="C2041" s="215" t="s">
        <v>685</v>
      </c>
    </row>
    <row r="2042" spans="1:3" outlineLevel="1">
      <c r="A2042" s="213">
        <v>45866</v>
      </c>
      <c r="B2042" s="214" t="s">
        <v>1194</v>
      </c>
      <c r="C2042" s="215" t="s">
        <v>552</v>
      </c>
    </row>
    <row r="2043" spans="1:3" outlineLevel="1">
      <c r="A2043" s="213">
        <v>45866</v>
      </c>
      <c r="B2043" s="214" t="s">
        <v>1215</v>
      </c>
      <c r="C2043" s="215" t="s">
        <v>472</v>
      </c>
    </row>
    <row r="2044" spans="1:3" outlineLevel="1">
      <c r="A2044" s="213">
        <v>45866</v>
      </c>
      <c r="B2044" s="214" t="s">
        <v>1526</v>
      </c>
      <c r="C2044" s="215" t="s">
        <v>1527</v>
      </c>
    </row>
    <row r="2045" spans="1:3" outlineLevel="1">
      <c r="A2045" s="213">
        <v>45866</v>
      </c>
      <c r="B2045" s="214" t="s">
        <v>1195</v>
      </c>
      <c r="C2045" s="215" t="s">
        <v>342</v>
      </c>
    </row>
    <row r="2046" spans="1:3" outlineLevel="1">
      <c r="A2046" s="213">
        <v>45866</v>
      </c>
      <c r="B2046" s="214" t="s">
        <v>1195</v>
      </c>
      <c r="C2046" s="215" t="s">
        <v>342</v>
      </c>
    </row>
    <row r="2047" spans="1:3" outlineLevel="1">
      <c r="A2047" s="213">
        <v>45866</v>
      </c>
      <c r="B2047" s="214" t="s">
        <v>1528</v>
      </c>
      <c r="C2047" s="215" t="s">
        <v>1529</v>
      </c>
    </row>
    <row r="2048" spans="1:3" outlineLevel="1">
      <c r="A2048" s="213">
        <v>45866</v>
      </c>
      <c r="B2048" s="214" t="s">
        <v>1196</v>
      </c>
      <c r="C2048" s="215" t="s">
        <v>234</v>
      </c>
    </row>
    <row r="2049" spans="1:3" outlineLevel="1">
      <c r="A2049" s="213">
        <v>45866</v>
      </c>
      <c r="B2049" s="214" t="s">
        <v>1196</v>
      </c>
      <c r="C2049" s="215" t="s">
        <v>793</v>
      </c>
    </row>
    <row r="2050" spans="1:3" outlineLevel="1">
      <c r="A2050" s="213">
        <v>45866</v>
      </c>
      <c r="B2050" s="214" t="s">
        <v>1162</v>
      </c>
      <c r="C2050" s="215" t="s">
        <v>634</v>
      </c>
    </row>
    <row r="2051" spans="1:3" outlineLevel="1">
      <c r="A2051" s="213">
        <v>45866</v>
      </c>
      <c r="B2051" s="214" t="s">
        <v>1264</v>
      </c>
      <c r="C2051" s="215" t="s">
        <v>1530</v>
      </c>
    </row>
    <row r="2052" spans="1:3" outlineLevel="1">
      <c r="A2052" s="213">
        <v>45866</v>
      </c>
      <c r="B2052" s="214" t="s">
        <v>1504</v>
      </c>
      <c r="C2052" s="215" t="s">
        <v>1026</v>
      </c>
    </row>
    <row r="2053" spans="1:3" outlineLevel="1">
      <c r="A2053" s="213">
        <v>45866</v>
      </c>
      <c r="B2053" s="214" t="s">
        <v>1531</v>
      </c>
      <c r="C2053" s="215" t="s">
        <v>1085</v>
      </c>
    </row>
    <row r="2054" spans="1:3" outlineLevel="1">
      <c r="A2054" s="213">
        <v>45866</v>
      </c>
      <c r="B2054" s="214" t="s">
        <v>1532</v>
      </c>
      <c r="C2054" s="215" t="s">
        <v>1533</v>
      </c>
    </row>
    <row r="2055" spans="1:3" outlineLevel="1">
      <c r="A2055" s="213">
        <v>45866</v>
      </c>
      <c r="B2055" s="214" t="s">
        <v>1534</v>
      </c>
      <c r="C2055" s="215" t="s">
        <v>1533</v>
      </c>
    </row>
    <row r="2056" spans="1:3" outlineLevel="1">
      <c r="A2056" s="213">
        <v>45866</v>
      </c>
      <c r="B2056" s="214" t="s">
        <v>1164</v>
      </c>
      <c r="C2056" s="215" t="s">
        <v>573</v>
      </c>
    </row>
    <row r="2057" spans="1:3" outlineLevel="1">
      <c r="A2057" s="213">
        <v>45866</v>
      </c>
      <c r="B2057" s="214" t="s">
        <v>1167</v>
      </c>
      <c r="C2057" s="215" t="s">
        <v>1168</v>
      </c>
    </row>
    <row r="2058" spans="1:3" outlineLevel="1">
      <c r="A2058" s="213">
        <v>45866</v>
      </c>
      <c r="B2058" s="214" t="s">
        <v>1173</v>
      </c>
      <c r="C2058" s="215" t="s">
        <v>131</v>
      </c>
    </row>
    <row r="2059" spans="1:3" outlineLevel="1">
      <c r="A2059" s="213">
        <v>45866</v>
      </c>
      <c r="B2059" s="214" t="s">
        <v>1173</v>
      </c>
      <c r="C2059" s="215" t="s">
        <v>315</v>
      </c>
    </row>
    <row r="2060" spans="1:3" outlineLevel="1">
      <c r="A2060" s="213">
        <v>45866</v>
      </c>
      <c r="B2060" s="214" t="s">
        <v>1173</v>
      </c>
      <c r="C2060" s="215" t="s">
        <v>315</v>
      </c>
    </row>
    <row r="2061" spans="1:3" outlineLevel="1">
      <c r="A2061" s="213">
        <v>45866</v>
      </c>
      <c r="B2061" s="214" t="s">
        <v>1173</v>
      </c>
      <c r="C2061" s="215" t="s">
        <v>315</v>
      </c>
    </row>
    <row r="2062" spans="1:3" outlineLevel="1">
      <c r="A2062" s="213">
        <v>45866</v>
      </c>
      <c r="B2062" s="214" t="s">
        <v>1174</v>
      </c>
      <c r="C2062" s="215" t="s">
        <v>131</v>
      </c>
    </row>
    <row r="2063" spans="1:3" outlineLevel="1">
      <c r="A2063" s="213">
        <v>45866</v>
      </c>
      <c r="B2063" s="214" t="s">
        <v>1174</v>
      </c>
      <c r="C2063" s="215" t="s">
        <v>131</v>
      </c>
    </row>
    <row r="2064" spans="1:3" outlineLevel="1">
      <c r="A2064" s="213">
        <v>45866</v>
      </c>
      <c r="B2064" s="214" t="s">
        <v>1535</v>
      </c>
      <c r="C2064" s="215" t="s">
        <v>1536</v>
      </c>
    </row>
    <row r="2065" spans="1:3" outlineLevel="1">
      <c r="A2065" s="213">
        <v>45866</v>
      </c>
      <c r="B2065" s="214" t="s">
        <v>1537</v>
      </c>
      <c r="C2065" s="215" t="s">
        <v>775</v>
      </c>
    </row>
    <row r="2066" spans="1:3" outlineLevel="1">
      <c r="A2066" s="213">
        <v>45866</v>
      </c>
      <c r="B2066" s="214" t="s">
        <v>1511</v>
      </c>
      <c r="C2066" s="215" t="s">
        <v>1512</v>
      </c>
    </row>
    <row r="2067" spans="1:3" outlineLevel="1">
      <c r="A2067" s="213">
        <v>45866</v>
      </c>
      <c r="B2067" s="214" t="s">
        <v>1364</v>
      </c>
      <c r="C2067" s="215" t="s">
        <v>718</v>
      </c>
    </row>
    <row r="2068" spans="1:3" outlineLevel="1">
      <c r="A2068" s="213">
        <v>45866</v>
      </c>
      <c r="B2068" s="214" t="s">
        <v>1364</v>
      </c>
      <c r="C2068" s="215" t="s">
        <v>1313</v>
      </c>
    </row>
    <row r="2069" spans="1:3" outlineLevel="1">
      <c r="A2069" s="213">
        <v>45866</v>
      </c>
      <c r="B2069" s="214" t="s">
        <v>1538</v>
      </c>
      <c r="C2069" s="215" t="s">
        <v>140</v>
      </c>
    </row>
    <row r="2070" spans="1:3" outlineLevel="1">
      <c r="A2070" s="213">
        <v>45866</v>
      </c>
      <c r="B2070" s="214" t="s">
        <v>1319</v>
      </c>
      <c r="C2070" s="215" t="s">
        <v>137</v>
      </c>
    </row>
    <row r="2071" spans="1:3" outlineLevel="1">
      <c r="A2071" s="213">
        <v>45866</v>
      </c>
      <c r="B2071" s="214" t="s">
        <v>1318</v>
      </c>
      <c r="C2071" s="215" t="s">
        <v>590</v>
      </c>
    </row>
    <row r="2072" spans="1:3" outlineLevel="1">
      <c r="A2072" s="213">
        <v>45866</v>
      </c>
      <c r="B2072" s="214" t="s">
        <v>1520</v>
      </c>
      <c r="C2072" s="215" t="s">
        <v>140</v>
      </c>
    </row>
    <row r="2073" spans="1:3" outlineLevel="1">
      <c r="A2073" s="213">
        <v>45866</v>
      </c>
      <c r="B2073" s="214" t="s">
        <v>1207</v>
      </c>
      <c r="C2073" s="215" t="s">
        <v>591</v>
      </c>
    </row>
    <row r="2074" spans="1:3" outlineLevel="1">
      <c r="A2074" s="213">
        <v>45868</v>
      </c>
      <c r="B2074" s="214" t="s">
        <v>1539</v>
      </c>
      <c r="C2074" s="215" t="s">
        <v>1540</v>
      </c>
    </row>
    <row r="2075" spans="1:3" outlineLevel="1">
      <c r="A2075" s="213">
        <v>45868</v>
      </c>
      <c r="B2075" s="214" t="s">
        <v>1541</v>
      </c>
      <c r="C2075" s="215" t="s">
        <v>1542</v>
      </c>
    </row>
    <row r="2076" spans="1:3" outlineLevel="1">
      <c r="A2076" s="213">
        <v>45868</v>
      </c>
      <c r="B2076" s="214" t="s">
        <v>1543</v>
      </c>
      <c r="C2076" s="215" t="s">
        <v>1544</v>
      </c>
    </row>
    <row r="2077" spans="1:3" outlineLevel="1">
      <c r="A2077" s="213">
        <v>45868</v>
      </c>
      <c r="B2077" s="214" t="s">
        <v>1545</v>
      </c>
      <c r="C2077" s="215" t="s">
        <v>1546</v>
      </c>
    </row>
    <row r="2078" spans="1:3" outlineLevel="1">
      <c r="A2078" s="213">
        <v>45868</v>
      </c>
      <c r="B2078" s="214" t="s">
        <v>1547</v>
      </c>
      <c r="C2078" s="215" t="s">
        <v>1548</v>
      </c>
    </row>
    <row r="2079" spans="1:3" outlineLevel="1">
      <c r="A2079" s="213">
        <v>45868.483055555553</v>
      </c>
      <c r="B2079" s="214" t="s">
        <v>1273</v>
      </c>
      <c r="C2079" s="220" t="s">
        <v>1549</v>
      </c>
    </row>
    <row r="2080" spans="1:3" outlineLevel="1">
      <c r="A2080" s="213">
        <v>45869</v>
      </c>
      <c r="B2080" s="221" t="s">
        <v>1550</v>
      </c>
      <c r="C2080" s="222" t="s">
        <v>101</v>
      </c>
    </row>
    <row r="2081" spans="1:3" outlineLevel="1">
      <c r="A2081" s="213">
        <v>45869</v>
      </c>
      <c r="B2081" s="221" t="s">
        <v>1551</v>
      </c>
      <c r="C2081" s="222" t="s">
        <v>104</v>
      </c>
    </row>
    <row r="2082" spans="1:3" outlineLevel="1">
      <c r="A2082" s="213">
        <v>45869</v>
      </c>
      <c r="B2082" s="221" t="s">
        <v>1552</v>
      </c>
      <c r="C2082" s="222" t="s">
        <v>117</v>
      </c>
    </row>
    <row r="2083" spans="1:3" outlineLevel="1">
      <c r="A2083" s="213">
        <v>45869</v>
      </c>
      <c r="B2083" s="221" t="s">
        <v>1553</v>
      </c>
      <c r="C2083" s="222" t="s">
        <v>206</v>
      </c>
    </row>
    <row r="2084" spans="1:3" outlineLevel="1">
      <c r="A2084" s="228">
        <v>45869</v>
      </c>
      <c r="B2084" s="229">
        <v>15922710.699999999</v>
      </c>
      <c r="C2084" s="238" t="s">
        <v>577</v>
      </c>
    </row>
    <row r="2085" spans="1:3" outlineLevel="1">
      <c r="A2085" s="230"/>
      <c r="B2085" s="231" t="s">
        <v>1554</v>
      </c>
      <c r="C2085" s="232" t="s">
        <v>1555</v>
      </c>
    </row>
    <row r="2086" spans="1:3" outlineLevel="1">
      <c r="B2086" s="132"/>
      <c r="C2086" s="133"/>
    </row>
    <row r="2087" spans="1:3" outlineLevel="1">
      <c r="B2087" s="132"/>
      <c r="C2087" s="133"/>
    </row>
    <row r="2088" spans="1:3" outlineLevel="1">
      <c r="B2088" s="132"/>
      <c r="C2088" s="133"/>
    </row>
    <row r="2089" spans="1:3" outlineLevel="1">
      <c r="B2089" s="132"/>
      <c r="C2089" s="133"/>
    </row>
    <row r="2090" spans="1:3" outlineLevel="1">
      <c r="B2090" s="132"/>
      <c r="C2090" s="133"/>
    </row>
    <row r="2091" spans="1:3" outlineLevel="1">
      <c r="B2091" s="132"/>
      <c r="C2091" s="133"/>
    </row>
    <row r="2092" spans="1:3" outlineLevel="1">
      <c r="B2092" s="132"/>
      <c r="C2092" s="133"/>
    </row>
    <row r="2093" spans="1:3" outlineLevel="1">
      <c r="B2093" s="132"/>
      <c r="C2093" s="133"/>
    </row>
    <row r="2094" spans="1:3" outlineLevel="1">
      <c r="B2094" s="132"/>
      <c r="C2094" s="133"/>
    </row>
    <row r="2095" spans="1:3" outlineLevel="1">
      <c r="B2095" s="132"/>
      <c r="C2095" s="133"/>
    </row>
    <row r="2096" spans="1:3" outlineLevel="1">
      <c r="B2096" s="132"/>
      <c r="C2096" s="133"/>
    </row>
    <row r="2097" spans="2:3" outlineLevel="1">
      <c r="B2097" s="132"/>
      <c r="C2097" s="133"/>
    </row>
    <row r="2098" spans="2:3" outlineLevel="1">
      <c r="B2098" s="132"/>
      <c r="C2098" s="133"/>
    </row>
    <row r="2099" spans="2:3" outlineLevel="1">
      <c r="B2099" s="132"/>
      <c r="C2099" s="133"/>
    </row>
    <row r="2100" spans="2:3" outlineLevel="1">
      <c r="B2100" s="132"/>
      <c r="C2100" s="133"/>
    </row>
    <row r="2101" spans="2:3" outlineLevel="1">
      <c r="B2101" s="132"/>
      <c r="C2101" s="133"/>
    </row>
    <row r="2102" spans="2:3" outlineLevel="1">
      <c r="B2102" s="132"/>
      <c r="C2102" s="133"/>
    </row>
    <row r="2103" spans="2:3" outlineLevel="1">
      <c r="B2103" s="132"/>
      <c r="C2103" s="133"/>
    </row>
    <row r="2104" spans="2:3" outlineLevel="1">
      <c r="B2104" s="132"/>
      <c r="C2104" s="133"/>
    </row>
    <row r="2105" spans="2:3" outlineLevel="1">
      <c r="B2105" s="132"/>
      <c r="C2105" s="133"/>
    </row>
    <row r="2106" spans="2:3" outlineLevel="1">
      <c r="B2106" s="132"/>
      <c r="C2106" s="133"/>
    </row>
    <row r="2107" spans="2:3" outlineLevel="1">
      <c r="B2107" s="132"/>
      <c r="C2107" s="133"/>
    </row>
    <row r="2108" spans="2:3" outlineLevel="1">
      <c r="B2108" s="132"/>
      <c r="C2108" s="133"/>
    </row>
    <row r="2109" spans="2:3" outlineLevel="1">
      <c r="B2109" s="132"/>
      <c r="C2109" s="133"/>
    </row>
    <row r="2110" spans="2:3" outlineLevel="1">
      <c r="B2110" s="132"/>
      <c r="C2110" s="133"/>
    </row>
    <row r="2111" spans="2:3" outlineLevel="1">
      <c r="B2111" s="132"/>
      <c r="C2111" s="133"/>
    </row>
    <row r="2112" spans="2:3" outlineLevel="1">
      <c r="B2112" s="132"/>
      <c r="C2112" s="133"/>
    </row>
    <row r="2113" spans="2:3" outlineLevel="1">
      <c r="B2113" s="132"/>
      <c r="C2113" s="133"/>
    </row>
    <row r="2114" spans="2:3" outlineLevel="1">
      <c r="B2114" s="132"/>
      <c r="C2114" s="133"/>
    </row>
    <row r="2115" spans="2:3" outlineLevel="1">
      <c r="B2115" s="132"/>
      <c r="C2115" s="133"/>
    </row>
    <row r="2116" spans="2:3" outlineLevel="1">
      <c r="B2116" s="132"/>
      <c r="C2116" s="133"/>
    </row>
    <row r="2117" spans="2:3" outlineLevel="1">
      <c r="B2117" s="132"/>
      <c r="C2117" s="133"/>
    </row>
    <row r="2118" spans="2:3" outlineLevel="1">
      <c r="B2118" s="132"/>
      <c r="C2118" s="133"/>
    </row>
    <row r="2119" spans="2:3" outlineLevel="1">
      <c r="B2119" s="132"/>
      <c r="C2119" s="133"/>
    </row>
    <row r="2120" spans="2:3" outlineLevel="1">
      <c r="B2120" s="132"/>
      <c r="C2120" s="133"/>
    </row>
    <row r="2121" spans="2:3" outlineLevel="1">
      <c r="B2121" s="132"/>
      <c r="C2121" s="133"/>
    </row>
    <row r="2122" spans="2:3" outlineLevel="1">
      <c r="B2122" s="132"/>
      <c r="C2122" s="133"/>
    </row>
    <row r="2123" spans="2:3" outlineLevel="1">
      <c r="B2123" s="132"/>
      <c r="C2123" s="133"/>
    </row>
    <row r="2124" spans="2:3" outlineLevel="1">
      <c r="B2124" s="132"/>
      <c r="C2124" s="133"/>
    </row>
    <row r="2125" spans="2:3" outlineLevel="1">
      <c r="B2125" s="132"/>
      <c r="C2125" s="133"/>
    </row>
    <row r="2126" spans="2:3" outlineLevel="1">
      <c r="B2126" s="132"/>
      <c r="C2126" s="133"/>
    </row>
    <row r="2127" spans="2:3" outlineLevel="1">
      <c r="B2127" s="132"/>
      <c r="C2127" s="133"/>
    </row>
    <row r="2128" spans="2:3" outlineLevel="1">
      <c r="B2128" s="132"/>
      <c r="C2128" s="133"/>
    </row>
    <row r="2129" spans="2:3" outlineLevel="1">
      <c r="B2129" s="132"/>
      <c r="C2129" s="133"/>
    </row>
    <row r="2130" spans="2:3" outlineLevel="1">
      <c r="B2130" s="132"/>
      <c r="C2130" s="133"/>
    </row>
    <row r="2131" spans="2:3" outlineLevel="1">
      <c r="B2131" s="132"/>
      <c r="C2131" s="133"/>
    </row>
    <row r="2132" spans="2:3" outlineLevel="1">
      <c r="B2132" s="132"/>
      <c r="C2132" s="133"/>
    </row>
    <row r="2133" spans="2:3" outlineLevel="1">
      <c r="B2133" s="132"/>
      <c r="C2133" s="133"/>
    </row>
    <row r="2134" spans="2:3" outlineLevel="1">
      <c r="B2134" s="132"/>
      <c r="C2134" s="133"/>
    </row>
    <row r="2135" spans="2:3" outlineLevel="1">
      <c r="B2135" s="132"/>
      <c r="C2135" s="133"/>
    </row>
    <row r="2136" spans="2:3" outlineLevel="1">
      <c r="B2136" s="132"/>
      <c r="C2136" s="133"/>
    </row>
    <row r="2137" spans="2:3" outlineLevel="1">
      <c r="B2137" s="132"/>
      <c r="C2137" s="133"/>
    </row>
    <row r="2138" spans="2:3" outlineLevel="1">
      <c r="B2138" s="132"/>
      <c r="C2138" s="133"/>
    </row>
    <row r="2139" spans="2:3" outlineLevel="1">
      <c r="B2139" s="132"/>
      <c r="C2139" s="133"/>
    </row>
    <row r="2140" spans="2:3" outlineLevel="1">
      <c r="B2140" s="132"/>
      <c r="C2140" s="133"/>
    </row>
    <row r="2141" spans="2:3" outlineLevel="1">
      <c r="B2141" s="132"/>
      <c r="C2141" s="133"/>
    </row>
    <row r="2142" spans="2:3" outlineLevel="1">
      <c r="B2142" s="132"/>
      <c r="C2142" s="133"/>
    </row>
    <row r="2143" spans="2:3" outlineLevel="1">
      <c r="B2143" s="132"/>
      <c r="C2143" s="133"/>
    </row>
    <row r="2144" spans="2:3" outlineLevel="1">
      <c r="B2144" s="132"/>
      <c r="C2144" s="133"/>
    </row>
    <row r="2145" spans="2:3" outlineLevel="1">
      <c r="B2145" s="132"/>
      <c r="C2145" s="133"/>
    </row>
    <row r="2146" spans="2:3" outlineLevel="1">
      <c r="B2146" s="132"/>
      <c r="C2146" s="133"/>
    </row>
    <row r="2147" spans="2:3" outlineLevel="1">
      <c r="B2147" s="132"/>
      <c r="C2147" s="133"/>
    </row>
    <row r="2148" spans="2:3" outlineLevel="1">
      <c r="B2148" s="132"/>
      <c r="C2148" s="133"/>
    </row>
    <row r="2149" spans="2:3" outlineLevel="1">
      <c r="B2149" s="132"/>
      <c r="C2149" s="133"/>
    </row>
    <row r="2150" spans="2:3" outlineLevel="1">
      <c r="B2150" s="132"/>
      <c r="C2150" s="133"/>
    </row>
    <row r="2151" spans="2:3" outlineLevel="1">
      <c r="B2151" s="132"/>
      <c r="C2151" s="133"/>
    </row>
    <row r="2152" spans="2:3" outlineLevel="1">
      <c r="B2152" s="132"/>
      <c r="C2152" s="133"/>
    </row>
    <row r="2153" spans="2:3" outlineLevel="1">
      <c r="B2153" s="132"/>
      <c r="C2153" s="133"/>
    </row>
    <row r="2154" spans="2:3" outlineLevel="1">
      <c r="B2154" s="132"/>
      <c r="C2154" s="133"/>
    </row>
    <row r="2155" spans="2:3" outlineLevel="1">
      <c r="B2155" s="132"/>
      <c r="C2155" s="133"/>
    </row>
    <row r="2156" spans="2:3" outlineLevel="1">
      <c r="B2156" s="132"/>
      <c r="C2156" s="133"/>
    </row>
    <row r="2157" spans="2:3" outlineLevel="1">
      <c r="B2157" s="132"/>
      <c r="C2157" s="133"/>
    </row>
    <row r="2158" spans="2:3" outlineLevel="1">
      <c r="B2158" s="132"/>
      <c r="C2158" s="133"/>
    </row>
    <row r="2159" spans="2:3" outlineLevel="1">
      <c r="B2159" s="132"/>
      <c r="C2159" s="133"/>
    </row>
    <row r="2160" spans="2:3" outlineLevel="1">
      <c r="B2160" s="132"/>
      <c r="C2160" s="133"/>
    </row>
    <row r="2161" spans="1:4" outlineLevel="1">
      <c r="B2161" s="24"/>
      <c r="C2161" s="134"/>
    </row>
    <row r="2162" spans="1:4" s="14" customFormat="1" ht="13.8">
      <c r="A2162" s="135"/>
      <c r="B2162" s="136"/>
      <c r="C2162" s="137"/>
      <c r="D2162" s="15"/>
    </row>
    <row r="2163" spans="1:4" s="14" customFormat="1" ht="13.8">
      <c r="A2163" s="135"/>
      <c r="B2163" s="136"/>
      <c r="C2163" s="137"/>
      <c r="D2163" s="15"/>
    </row>
    <row r="2164" spans="1:4" s="14" customFormat="1" ht="13.8">
      <c r="A2164" s="135"/>
      <c r="B2164" s="136"/>
      <c r="C2164" s="137"/>
      <c r="D2164" s="15"/>
    </row>
    <row r="2165" spans="1:4" s="14" customFormat="1" ht="13.8">
      <c r="A2165" s="135"/>
      <c r="B2165" s="136"/>
      <c r="C2165" s="137"/>
      <c r="D2165" s="15"/>
    </row>
    <row r="2166" spans="1:4" s="14" customFormat="1" ht="13.8">
      <c r="A2166" s="135"/>
      <c r="B2166" s="136"/>
      <c r="C2166" s="137"/>
      <c r="D2166" s="15"/>
    </row>
    <row r="2167" spans="1:4" s="14" customFormat="1" ht="13.8">
      <c r="A2167" s="135"/>
      <c r="B2167" s="136"/>
      <c r="C2167" s="137"/>
      <c r="D2167" s="15"/>
    </row>
    <row r="2168" spans="1:4" s="14" customFormat="1" ht="13.8">
      <c r="A2168" s="135"/>
      <c r="B2168" s="136"/>
      <c r="C2168" s="137"/>
      <c r="D2168" s="15"/>
    </row>
    <row r="2169" spans="1:4" s="14" customFormat="1" ht="13.8">
      <c r="A2169" s="135"/>
      <c r="B2169" s="136"/>
      <c r="C2169" s="137"/>
      <c r="D2169" s="15"/>
    </row>
    <row r="2170" spans="1:4" s="14" customFormat="1" ht="13.8">
      <c r="A2170" s="135"/>
      <c r="B2170" s="136"/>
      <c r="C2170" s="137"/>
      <c r="D2170" s="15"/>
    </row>
    <row r="2171" spans="1:4" s="14" customFormat="1" ht="13.8">
      <c r="A2171" s="135"/>
      <c r="B2171" s="136"/>
      <c r="C2171" s="137"/>
      <c r="D2171" s="15"/>
    </row>
    <row r="2172" spans="1:4" s="14" customFormat="1" ht="13.8">
      <c r="A2172" s="135"/>
      <c r="B2172" s="136"/>
      <c r="C2172" s="137"/>
      <c r="D2172" s="15"/>
    </row>
    <row r="2173" spans="1:4" s="14" customFormat="1" ht="13.8">
      <c r="A2173" s="135"/>
      <c r="B2173" s="136"/>
      <c r="C2173" s="137"/>
      <c r="D2173" s="15"/>
    </row>
    <row r="2174" spans="1:4" s="14" customFormat="1" ht="13.8">
      <c r="A2174" s="135"/>
      <c r="B2174" s="136"/>
      <c r="C2174" s="137"/>
      <c r="D2174" s="15"/>
    </row>
    <row r="2175" spans="1:4" s="14" customFormat="1" ht="13.8">
      <c r="A2175" s="135"/>
      <c r="B2175" s="136"/>
      <c r="C2175" s="137"/>
      <c r="D2175" s="15"/>
    </row>
    <row r="2176" spans="1:4" s="14" customFormat="1" ht="13.8">
      <c r="A2176" s="135"/>
      <c r="B2176" s="136"/>
      <c r="C2176" s="137"/>
      <c r="D2176" s="15"/>
    </row>
    <row r="2177" spans="1:4" s="14" customFormat="1" ht="13.8">
      <c r="A2177" s="135"/>
      <c r="B2177" s="136"/>
      <c r="C2177" s="137"/>
      <c r="D2177" s="15"/>
    </row>
    <row r="2178" spans="1:4" s="14" customFormat="1" ht="13.8">
      <c r="A2178" s="135"/>
      <c r="B2178" s="136"/>
      <c r="C2178" s="137"/>
      <c r="D2178" s="15"/>
    </row>
    <row r="2179" spans="1:4" s="14" customFormat="1" ht="13.8">
      <c r="A2179" s="135"/>
      <c r="B2179" s="136"/>
      <c r="C2179" s="137"/>
      <c r="D2179" s="15"/>
    </row>
    <row r="2180" spans="1:4" s="14" customFormat="1" ht="13.8">
      <c r="A2180" s="135"/>
      <c r="B2180" s="136"/>
      <c r="C2180" s="137"/>
      <c r="D2180" s="15"/>
    </row>
    <row r="2181" spans="1:4" s="14" customFormat="1" ht="13.8">
      <c r="A2181" s="135"/>
      <c r="B2181" s="136"/>
      <c r="C2181" s="137"/>
      <c r="D2181" s="15"/>
    </row>
    <row r="2182" spans="1:4" s="14" customFormat="1" ht="13.8">
      <c r="A2182" s="135"/>
      <c r="B2182" s="136"/>
      <c r="C2182" s="137"/>
      <c r="D2182" s="15"/>
    </row>
    <row r="2183" spans="1:4" s="14" customFormat="1" ht="13.8">
      <c r="A2183" s="135"/>
      <c r="B2183" s="136"/>
      <c r="C2183" s="137"/>
      <c r="D2183" s="15"/>
    </row>
    <row r="2184" spans="1:4" s="14" customFormat="1" ht="13.8">
      <c r="A2184" s="135"/>
      <c r="B2184" s="136"/>
      <c r="C2184" s="137"/>
      <c r="D2184" s="15"/>
    </row>
    <row r="2185" spans="1:4" s="14" customFormat="1" ht="13.8">
      <c r="A2185" s="135"/>
      <c r="B2185" s="136"/>
      <c r="C2185" s="137"/>
      <c r="D2185" s="15"/>
    </row>
    <row r="2186" spans="1:4" s="14" customFormat="1" ht="13.8">
      <c r="A2186" s="135"/>
      <c r="B2186" s="136"/>
      <c r="C2186" s="137"/>
      <c r="D2186" s="15"/>
    </row>
    <row r="2187" spans="1:4" s="14" customFormat="1" ht="13.8">
      <c r="A2187" s="135"/>
      <c r="B2187" s="136"/>
      <c r="C2187" s="137"/>
      <c r="D2187" s="15"/>
    </row>
    <row r="2188" spans="1:4" s="14" customFormat="1" ht="13.8">
      <c r="A2188" s="135"/>
      <c r="B2188" s="136"/>
      <c r="C2188" s="137"/>
      <c r="D2188" s="15"/>
    </row>
    <row r="2189" spans="1:4" s="14" customFormat="1" ht="13.8">
      <c r="A2189" s="135"/>
      <c r="B2189" s="136"/>
      <c r="C2189" s="137"/>
      <c r="D2189" s="15"/>
    </row>
    <row r="2190" spans="1:4" s="14" customFormat="1" ht="13.8">
      <c r="A2190" s="135"/>
      <c r="B2190" s="136"/>
      <c r="C2190" s="137"/>
      <c r="D2190" s="15"/>
    </row>
    <row r="2191" spans="1:4" s="14" customFormat="1" ht="13.8">
      <c r="A2191" s="135"/>
      <c r="B2191" s="136"/>
      <c r="C2191" s="137"/>
      <c r="D2191" s="15"/>
    </row>
    <row r="2192" spans="1:4" s="14" customFormat="1" ht="13.8">
      <c r="A2192" s="135"/>
      <c r="B2192" s="136"/>
      <c r="C2192" s="137"/>
      <c r="D2192" s="15"/>
    </row>
    <row r="2193" spans="1:4" s="14" customFormat="1" ht="13.8">
      <c r="A2193" s="135"/>
      <c r="B2193" s="136"/>
      <c r="C2193" s="137"/>
      <c r="D2193" s="15"/>
    </row>
    <row r="2194" spans="1:4" s="14" customFormat="1" ht="13.8">
      <c r="A2194" s="135"/>
      <c r="B2194" s="136"/>
      <c r="C2194" s="133"/>
      <c r="D2194" s="15"/>
    </row>
    <row r="2195" spans="1:4" s="14" customFormat="1" ht="13.8">
      <c r="A2195" s="135"/>
      <c r="B2195" s="136"/>
      <c r="C2195" s="138"/>
      <c r="D2195" s="15"/>
    </row>
    <row r="2196" spans="1:4" s="14" customFormat="1" ht="13.8">
      <c r="A2196" s="135"/>
      <c r="B2196" s="136"/>
      <c r="C2196" s="137"/>
      <c r="D2196" s="15"/>
    </row>
    <row r="2197" spans="1:4" s="14" customFormat="1" ht="13.8">
      <c r="A2197" s="135"/>
      <c r="B2197" s="136"/>
      <c r="C2197" s="137"/>
      <c r="D2197" s="15"/>
    </row>
    <row r="2198" spans="1:4" s="14" customFormat="1" ht="13.8">
      <c r="A2198" s="135"/>
      <c r="B2198" s="136"/>
      <c r="C2198" s="137"/>
      <c r="D2198" s="15"/>
    </row>
    <row r="2199" spans="1:4" s="14" customFormat="1" ht="13.8">
      <c r="A2199" s="135"/>
      <c r="B2199" s="136"/>
      <c r="C2199" s="137"/>
      <c r="D2199" s="15"/>
    </row>
    <row r="2200" spans="1:4" s="14" customFormat="1" ht="13.8">
      <c r="A2200" s="135"/>
      <c r="B2200" s="136"/>
      <c r="C2200" s="137"/>
      <c r="D2200" s="15"/>
    </row>
    <row r="2201" spans="1:4" s="14" customFormat="1" ht="13.8">
      <c r="A2201" s="135"/>
      <c r="B2201" s="136"/>
      <c r="C2201" s="137"/>
      <c r="D2201" s="15"/>
    </row>
    <row r="2202" spans="1:4" s="14" customFormat="1" ht="13.8">
      <c r="A2202" s="139"/>
      <c r="B2202" s="140"/>
      <c r="C2202" s="141"/>
      <c r="D2202" s="15"/>
    </row>
    <row r="2203" spans="1:4" s="14" customFormat="1" ht="13.8">
      <c r="A2203" s="135"/>
      <c r="B2203" s="136"/>
      <c r="C2203" s="137"/>
      <c r="D2203" s="15"/>
    </row>
    <row r="2204" spans="1:4" s="14" customFormat="1" ht="13.8">
      <c r="A2204" s="135"/>
      <c r="B2204" s="136"/>
      <c r="C2204" s="137"/>
      <c r="D2204" s="15"/>
    </row>
    <row r="2205" spans="1:4" s="14" customFormat="1" ht="13.8">
      <c r="A2205" s="135"/>
      <c r="B2205" s="136"/>
      <c r="C2205" s="137"/>
      <c r="D2205" s="15"/>
    </row>
    <row r="2206" spans="1:4" s="14" customFormat="1" ht="13.8">
      <c r="A2206" s="135"/>
      <c r="B2206" s="136"/>
      <c r="C2206" s="137"/>
      <c r="D2206" s="15"/>
    </row>
    <row r="2207" spans="1:4" s="14" customFormat="1" ht="13.8">
      <c r="A2207" s="135"/>
      <c r="B2207" s="136"/>
      <c r="C2207" s="137"/>
      <c r="D2207" s="15"/>
    </row>
    <row r="2208" spans="1:4" s="14" customFormat="1" ht="13.8">
      <c r="A2208" s="135"/>
      <c r="B2208" s="136"/>
      <c r="C2208" s="137"/>
      <c r="D2208" s="15"/>
    </row>
    <row r="2209" spans="1:12" s="14" customFormat="1" ht="13.8">
      <c r="A2209" s="135"/>
      <c r="B2209" s="136"/>
      <c r="C2209" s="137"/>
      <c r="D2209" s="15"/>
    </row>
    <row r="2210" spans="1:12" s="14" customFormat="1" ht="13.8">
      <c r="A2210" s="135"/>
      <c r="B2210" s="136"/>
      <c r="C2210" s="137"/>
      <c r="D2210" s="15"/>
    </row>
    <row r="2211" spans="1:12" s="14" customFormat="1" ht="13.8">
      <c r="A2211" s="142"/>
      <c r="B2211" s="143"/>
      <c r="C2211" s="137"/>
      <c r="D2211" s="15"/>
    </row>
    <row r="2212" spans="1:12" s="14" customFormat="1" ht="13.8">
      <c r="A2212" s="135"/>
      <c r="B2212" s="136"/>
      <c r="C2212" s="137"/>
      <c r="D2212" s="15"/>
    </row>
    <row r="2213" spans="1:12" s="14" customFormat="1" ht="13.8">
      <c r="A2213" s="135"/>
      <c r="B2213" s="136"/>
      <c r="C2213" s="137"/>
      <c r="D2213" s="15"/>
    </row>
    <row r="2214" spans="1:12" s="14" customFormat="1" ht="13.8">
      <c r="A2214" s="135"/>
      <c r="B2214" s="136"/>
      <c r="C2214" s="137"/>
      <c r="D2214" s="15"/>
    </row>
    <row r="2215" spans="1:12" s="14" customFormat="1" ht="13.8">
      <c r="A2215" s="135"/>
      <c r="B2215" s="136"/>
      <c r="C2215" s="137"/>
      <c r="D2215" s="15"/>
    </row>
    <row r="2216" spans="1:12" s="14" customFormat="1" ht="13.8">
      <c r="A2216" s="139"/>
      <c r="B2216" s="140"/>
      <c r="C2216" s="141"/>
      <c r="D2216" s="15"/>
    </row>
    <row r="2217" spans="1:12" s="15" customFormat="1" ht="13.8">
      <c r="A2217" s="135"/>
      <c r="B2217" s="136"/>
      <c r="C2217" s="137"/>
      <c r="E2217" s="14"/>
      <c r="F2217" s="14"/>
      <c r="G2217" s="14"/>
      <c r="H2217" s="14"/>
      <c r="I2217" s="14"/>
      <c r="J2217" s="14"/>
      <c r="K2217" s="14"/>
      <c r="L2217" s="146"/>
    </row>
    <row r="2218" spans="1:12" s="14" customFormat="1" ht="13.8">
      <c r="A2218" s="135"/>
      <c r="B2218" s="136"/>
      <c r="C2218" s="137"/>
      <c r="D2218" s="15"/>
    </row>
    <row r="2219" spans="1:12" s="14" customFormat="1" ht="13.8">
      <c r="A2219" s="135"/>
      <c r="B2219" s="136"/>
      <c r="C2219" s="137"/>
      <c r="D2219" s="15"/>
    </row>
    <row r="2220" spans="1:12" s="14" customFormat="1" ht="13.8">
      <c r="A2220" s="135"/>
      <c r="B2220" s="136"/>
      <c r="C2220" s="137"/>
      <c r="D2220" s="15"/>
    </row>
    <row r="2221" spans="1:12" s="14" customFormat="1" ht="13.8">
      <c r="A2221" s="144"/>
      <c r="B2221" s="143"/>
      <c r="C2221" s="145"/>
      <c r="D2221" s="15"/>
    </row>
    <row r="2222" spans="1:12" s="14" customFormat="1" ht="13.8">
      <c r="A2222" s="135"/>
      <c r="B2222" s="136"/>
      <c r="C2222" s="137"/>
      <c r="D2222" s="15"/>
    </row>
    <row r="2223" spans="1:12" s="14" customFormat="1" ht="13.8">
      <c r="A2223" s="139"/>
      <c r="B2223" s="140"/>
      <c r="C2223" s="141"/>
      <c r="D2223" s="15"/>
    </row>
    <row r="2224" spans="1:12" s="14" customFormat="1" ht="13.8">
      <c r="A2224" s="135"/>
      <c r="B2224" s="136"/>
      <c r="C2224" s="137"/>
      <c r="D2224" s="15"/>
    </row>
    <row r="2225" spans="1:4" s="14" customFormat="1" ht="13.8">
      <c r="A2225" s="135"/>
      <c r="B2225" s="136"/>
      <c r="C2225" s="137"/>
      <c r="D2225" s="15"/>
    </row>
    <row r="2226" spans="1:4" s="14" customFormat="1" ht="13.8">
      <c r="A2226" s="135"/>
      <c r="B2226" s="136"/>
      <c r="C2226" s="137"/>
      <c r="D2226" s="15"/>
    </row>
    <row r="2227" spans="1:4" s="14" customFormat="1" ht="13.8">
      <c r="A2227" s="135"/>
      <c r="B2227" s="136"/>
      <c r="C2227" s="137"/>
      <c r="D2227" s="15"/>
    </row>
    <row r="2228" spans="1:4" s="14" customFormat="1" ht="13.8">
      <c r="A2228" s="135"/>
      <c r="B2228" s="136"/>
      <c r="C2228" s="137"/>
      <c r="D2228" s="15"/>
    </row>
    <row r="2229" spans="1:4" s="14" customFormat="1" ht="13.8">
      <c r="A2229" s="135"/>
      <c r="B2229" s="136"/>
      <c r="C2229" s="137"/>
      <c r="D2229" s="15"/>
    </row>
    <row r="2230" spans="1:4" s="14" customFormat="1" ht="13.8">
      <c r="A2230" s="135"/>
      <c r="B2230" s="136"/>
      <c r="C2230" s="137"/>
      <c r="D2230" s="15"/>
    </row>
    <row r="2231" spans="1:4" s="14" customFormat="1" ht="13.8">
      <c r="A2231" s="135"/>
      <c r="B2231" s="136"/>
      <c r="C2231" s="137"/>
      <c r="D2231" s="15"/>
    </row>
    <row r="2232" spans="1:4" s="14" customFormat="1" ht="13.8">
      <c r="A2232" s="135"/>
      <c r="B2232" s="136"/>
      <c r="C2232" s="137"/>
      <c r="D2232" s="15"/>
    </row>
    <row r="2233" spans="1:4" s="14" customFormat="1" ht="13.8">
      <c r="A2233" s="135"/>
      <c r="B2233" s="136"/>
      <c r="C2233" s="137"/>
      <c r="D2233" s="15"/>
    </row>
    <row r="2234" spans="1:4" s="14" customFormat="1" ht="13.8">
      <c r="A2234" s="135"/>
      <c r="B2234" s="136"/>
      <c r="C2234" s="141"/>
      <c r="D2234" s="15"/>
    </row>
    <row r="2235" spans="1:4" s="14" customFormat="1" ht="13.8">
      <c r="A2235" s="135"/>
      <c r="B2235" s="136"/>
      <c r="C2235" s="137"/>
      <c r="D2235" s="15"/>
    </row>
    <row r="2236" spans="1:4" s="14" customFormat="1" ht="13.8">
      <c r="A2236" s="135"/>
      <c r="B2236" s="136"/>
      <c r="C2236" s="137"/>
      <c r="D2236" s="15"/>
    </row>
    <row r="2237" spans="1:4" s="14" customFormat="1" ht="13.8">
      <c r="A2237" s="135"/>
      <c r="B2237" s="136"/>
      <c r="C2237" s="141"/>
      <c r="D2237" s="15"/>
    </row>
    <row r="2238" spans="1:4" s="14" customFormat="1" ht="13.8">
      <c r="A2238" s="135"/>
      <c r="B2238" s="136"/>
      <c r="C2238" s="137"/>
      <c r="D2238" s="15"/>
    </row>
    <row r="2239" spans="1:4" s="14" customFormat="1" ht="13.8">
      <c r="A2239" s="135"/>
      <c r="B2239" s="136"/>
      <c r="C2239" s="141"/>
      <c r="D2239" s="15"/>
    </row>
    <row r="2240" spans="1:4" s="14" customFormat="1" ht="13.8">
      <c r="A2240" s="135"/>
      <c r="B2240" s="136"/>
      <c r="C2240" s="137"/>
      <c r="D2240" s="15"/>
    </row>
    <row r="2241" spans="1:12" s="14" customFormat="1" ht="13.8">
      <c r="A2241" s="135"/>
      <c r="B2241" s="136"/>
      <c r="C2241" s="137"/>
      <c r="D2241" s="15"/>
    </row>
    <row r="2242" spans="1:12" s="14" customFormat="1" ht="13.8">
      <c r="A2242" s="135"/>
      <c r="B2242" s="136"/>
      <c r="C2242" s="137"/>
      <c r="D2242" s="15"/>
    </row>
    <row r="2243" spans="1:12" s="14" customFormat="1" ht="13.8">
      <c r="A2243" s="135"/>
      <c r="B2243" s="136"/>
      <c r="C2243" s="137"/>
      <c r="D2243" s="15"/>
    </row>
    <row r="2244" spans="1:12" s="14" customFormat="1" ht="13.8">
      <c r="A2244" s="135"/>
      <c r="B2244" s="136"/>
      <c r="C2244" s="137"/>
      <c r="D2244" s="15"/>
    </row>
    <row r="2245" spans="1:12" s="14" customFormat="1" ht="13.8">
      <c r="A2245" s="135"/>
      <c r="B2245" s="136"/>
      <c r="C2245" s="137"/>
      <c r="D2245" s="15"/>
    </row>
    <row r="2246" spans="1:12" s="14" customFormat="1" ht="13.8">
      <c r="A2246" s="135"/>
      <c r="B2246" s="136"/>
      <c r="C2246" s="137"/>
      <c r="D2246" s="15"/>
    </row>
    <row r="2247" spans="1:12" s="14" customFormat="1" ht="13.8">
      <c r="A2247" s="135"/>
      <c r="B2247" s="136"/>
      <c r="C2247" s="141"/>
      <c r="D2247" s="15"/>
    </row>
    <row r="2248" spans="1:12" s="14" customFormat="1" ht="13.8">
      <c r="A2248" s="135"/>
      <c r="B2248" s="136"/>
      <c r="C2248" s="137"/>
      <c r="D2248" s="15"/>
    </row>
    <row r="2249" spans="1:12" s="14" customFormat="1" ht="13.8">
      <c r="A2249" s="135"/>
      <c r="B2249" s="136"/>
      <c r="C2249" s="137"/>
      <c r="D2249" s="15"/>
    </row>
    <row r="2250" spans="1:12" s="14" customFormat="1" ht="13.8">
      <c r="A2250" s="147"/>
      <c r="B2250" s="143"/>
      <c r="C2250" s="141"/>
      <c r="D2250" s="15"/>
    </row>
    <row r="2251" spans="1:12" s="15" customFormat="1" ht="13.8">
      <c r="A2251" s="135"/>
      <c r="B2251" s="136"/>
      <c r="C2251" s="137"/>
      <c r="E2251" s="14"/>
      <c r="F2251" s="14"/>
      <c r="G2251" s="14"/>
      <c r="H2251" s="14"/>
      <c r="I2251" s="14"/>
      <c r="J2251" s="14"/>
      <c r="K2251" s="14"/>
      <c r="L2251" s="146"/>
    </row>
    <row r="2252" spans="1:12" s="15" customFormat="1" ht="13.8">
      <c r="A2252" s="135"/>
      <c r="B2252" s="136"/>
      <c r="C2252" s="137"/>
      <c r="E2252" s="14"/>
      <c r="F2252" s="14"/>
      <c r="G2252" s="14"/>
      <c r="H2252" s="14"/>
      <c r="I2252" s="14"/>
      <c r="J2252" s="14"/>
      <c r="K2252" s="14"/>
      <c r="L2252" s="146"/>
    </row>
    <row r="2253" spans="1:12" s="15" customFormat="1" ht="13.8">
      <c r="A2253" s="135"/>
      <c r="B2253" s="136"/>
      <c r="C2253" s="137"/>
      <c r="E2253" s="14"/>
      <c r="F2253" s="14"/>
      <c r="G2253" s="14"/>
      <c r="H2253" s="14"/>
      <c r="I2253" s="14"/>
      <c r="J2253" s="14"/>
      <c r="K2253" s="14"/>
      <c r="L2253" s="146"/>
    </row>
    <row r="2254" spans="1:12" s="15" customFormat="1" ht="13.8">
      <c r="A2254" s="135"/>
      <c r="B2254" s="136"/>
      <c r="C2254" s="137"/>
      <c r="E2254" s="14"/>
      <c r="F2254" s="14"/>
      <c r="G2254" s="14"/>
      <c r="H2254" s="14"/>
      <c r="I2254" s="14"/>
      <c r="J2254" s="14"/>
      <c r="K2254" s="14"/>
      <c r="L2254" s="146"/>
    </row>
    <row r="2255" spans="1:12" s="15" customFormat="1" ht="13.8">
      <c r="A2255" s="135"/>
      <c r="B2255" s="136"/>
      <c r="C2255" s="137"/>
      <c r="E2255" s="14"/>
      <c r="F2255" s="14"/>
      <c r="G2255" s="14"/>
      <c r="H2255" s="14"/>
      <c r="I2255" s="14"/>
      <c r="J2255" s="14"/>
      <c r="K2255" s="14"/>
      <c r="L2255" s="146"/>
    </row>
    <row r="2256" spans="1:12" s="15" customFormat="1" ht="13.8">
      <c r="A2256" s="135"/>
      <c r="B2256" s="136"/>
      <c r="C2256" s="137"/>
      <c r="E2256" s="14"/>
      <c r="F2256" s="14"/>
      <c r="G2256" s="14"/>
      <c r="H2256" s="14"/>
      <c r="I2256" s="14"/>
      <c r="J2256" s="14"/>
      <c r="K2256" s="14"/>
      <c r="L2256" s="146"/>
    </row>
    <row r="2257" spans="1:12" s="15" customFormat="1" ht="13.8">
      <c r="A2257" s="135"/>
      <c r="B2257" s="136"/>
      <c r="C2257" s="137"/>
      <c r="E2257" s="14"/>
      <c r="F2257" s="14"/>
      <c r="G2257" s="14"/>
      <c r="H2257" s="14"/>
      <c r="I2257" s="14"/>
      <c r="J2257" s="14"/>
      <c r="K2257" s="14"/>
      <c r="L2257" s="146"/>
    </row>
    <row r="2258" spans="1:12" s="15" customFormat="1" ht="13.8">
      <c r="A2258" s="135"/>
      <c r="B2258" s="136"/>
      <c r="C2258" s="137"/>
      <c r="E2258" s="14"/>
      <c r="F2258" s="14"/>
      <c r="G2258" s="14"/>
      <c r="H2258" s="14"/>
      <c r="I2258" s="14"/>
      <c r="J2258" s="14"/>
      <c r="K2258" s="14"/>
      <c r="L2258" s="146"/>
    </row>
    <row r="2259" spans="1:12" s="14" customFormat="1" ht="13.8">
      <c r="A2259" s="135"/>
      <c r="B2259" s="136"/>
      <c r="C2259" s="137"/>
      <c r="D2259" s="15"/>
    </row>
    <row r="2260" spans="1:12" s="14" customFormat="1" ht="13.8">
      <c r="A2260" s="135"/>
      <c r="B2260" s="136"/>
      <c r="C2260" s="137"/>
      <c r="D2260" s="15"/>
    </row>
    <row r="2261" spans="1:12" s="14" customFormat="1" ht="13.8">
      <c r="A2261" s="144"/>
      <c r="B2261" s="148"/>
      <c r="C2261" s="149"/>
      <c r="D2261" s="15"/>
    </row>
    <row r="2262" spans="1:12" s="14" customFormat="1" ht="13.8">
      <c r="A2262" s="135"/>
      <c r="B2262" s="136"/>
      <c r="C2262" s="137"/>
      <c r="D2262" s="15"/>
    </row>
    <row r="2263" spans="1:12" s="14" customFormat="1" ht="13.8">
      <c r="A2263" s="135"/>
      <c r="B2263" s="136"/>
      <c r="C2263" s="137"/>
      <c r="D2263" s="15"/>
    </row>
    <row r="2264" spans="1:12" s="14" customFormat="1" ht="13.8">
      <c r="A2264" s="135"/>
      <c r="B2264" s="136"/>
      <c r="C2264" s="137"/>
      <c r="D2264" s="15"/>
    </row>
    <row r="2265" spans="1:12" s="14" customFormat="1" ht="13.8">
      <c r="A2265" s="135"/>
      <c r="B2265" s="136"/>
      <c r="C2265" s="137"/>
      <c r="D2265" s="15"/>
    </row>
    <row r="2266" spans="1:12" s="14" customFormat="1" ht="13.8">
      <c r="A2266" s="135"/>
      <c r="B2266" s="136"/>
      <c r="C2266" s="137"/>
      <c r="D2266" s="15"/>
    </row>
    <row r="2267" spans="1:12" s="14" customFormat="1" ht="13.8">
      <c r="A2267" s="135"/>
      <c r="B2267" s="136"/>
      <c r="C2267" s="137"/>
      <c r="D2267" s="15"/>
    </row>
    <row r="2268" spans="1:12" s="14" customFormat="1" ht="13.8">
      <c r="A2268" s="135"/>
      <c r="B2268" s="136"/>
      <c r="C2268" s="137"/>
      <c r="D2268" s="15"/>
    </row>
    <row r="2269" spans="1:12" s="14" customFormat="1" ht="13.8">
      <c r="A2269" s="135"/>
      <c r="B2269" s="136"/>
      <c r="C2269" s="137"/>
      <c r="D2269" s="15"/>
    </row>
    <row r="2270" spans="1:12" s="14" customFormat="1" ht="13.8">
      <c r="A2270" s="135"/>
      <c r="B2270" s="136"/>
      <c r="C2270" s="137"/>
      <c r="D2270" s="15"/>
    </row>
    <row r="2271" spans="1:12" s="14" customFormat="1" ht="13.8">
      <c r="A2271" s="135"/>
      <c r="B2271" s="136"/>
      <c r="C2271" s="137"/>
      <c r="D2271" s="15"/>
    </row>
    <row r="2272" spans="1:12" s="14" customFormat="1" ht="13.8">
      <c r="A2272" s="135"/>
      <c r="B2272" s="136"/>
      <c r="C2272" s="137"/>
      <c r="D2272" s="15"/>
    </row>
    <row r="2273" spans="1:4" s="14" customFormat="1" ht="13.8">
      <c r="A2273" s="135"/>
      <c r="B2273" s="136"/>
      <c r="C2273" s="137"/>
      <c r="D2273" s="15"/>
    </row>
    <row r="2274" spans="1:4" s="14" customFormat="1" ht="13.8">
      <c r="A2274" s="139"/>
      <c r="B2274" s="140"/>
      <c r="C2274" s="141"/>
      <c r="D2274" s="15"/>
    </row>
    <row r="2275" spans="1:4" s="14" customFormat="1" ht="13.8">
      <c r="A2275" s="139"/>
      <c r="B2275" s="140"/>
      <c r="C2275" s="141"/>
      <c r="D2275" s="15"/>
    </row>
    <row r="2276" spans="1:4" s="14" customFormat="1" ht="13.8">
      <c r="A2276" s="135"/>
      <c r="B2276" s="136"/>
      <c r="C2276" s="137"/>
      <c r="D2276" s="15"/>
    </row>
    <row r="2277" spans="1:4" s="14" customFormat="1" ht="13.8">
      <c r="A2277" s="135"/>
      <c r="B2277" s="136"/>
      <c r="C2277" s="137"/>
      <c r="D2277" s="15"/>
    </row>
    <row r="2278" spans="1:4" s="14" customFormat="1" ht="13.8">
      <c r="A2278" s="135"/>
      <c r="B2278" s="136"/>
      <c r="C2278" s="137"/>
      <c r="D2278" s="15"/>
    </row>
    <row r="2279" spans="1:4" s="14" customFormat="1" ht="13.8">
      <c r="A2279" s="135"/>
      <c r="B2279" s="136"/>
      <c r="C2279" s="137"/>
      <c r="D2279" s="15"/>
    </row>
    <row r="2280" spans="1:4" s="14" customFormat="1" ht="13.8">
      <c r="A2280" s="135"/>
      <c r="B2280" s="136"/>
      <c r="C2280" s="137"/>
      <c r="D2280" s="15"/>
    </row>
    <row r="2281" spans="1:4" s="14" customFormat="1" ht="13.8">
      <c r="A2281" s="135"/>
      <c r="B2281" s="136"/>
      <c r="C2281" s="137"/>
      <c r="D2281" s="15"/>
    </row>
    <row r="2282" spans="1:4" s="14" customFormat="1" ht="13.8">
      <c r="A2282" s="147"/>
      <c r="B2282" s="143"/>
      <c r="C2282" s="145"/>
      <c r="D2282" s="15"/>
    </row>
    <row r="2283" spans="1:4" s="14" customFormat="1" ht="13.8">
      <c r="A2283" s="135"/>
      <c r="B2283" s="136"/>
      <c r="C2283" s="137"/>
      <c r="D2283" s="15"/>
    </row>
    <row r="2284" spans="1:4" s="14" customFormat="1" ht="13.8">
      <c r="A2284" s="135"/>
      <c r="B2284" s="136"/>
      <c r="C2284" s="137"/>
      <c r="D2284" s="15"/>
    </row>
    <row r="2285" spans="1:4" s="14" customFormat="1" ht="13.8">
      <c r="A2285" s="135"/>
      <c r="B2285" s="136"/>
      <c r="C2285" s="137"/>
      <c r="D2285" s="15"/>
    </row>
    <row r="2286" spans="1:4" s="14" customFormat="1" ht="13.8">
      <c r="A2286" s="135"/>
      <c r="B2286" s="136"/>
      <c r="C2286" s="137"/>
      <c r="D2286" s="15"/>
    </row>
    <row r="2287" spans="1:4" s="14" customFormat="1" ht="13.8">
      <c r="A2287" s="135"/>
      <c r="B2287" s="136"/>
      <c r="C2287" s="137"/>
      <c r="D2287" s="15"/>
    </row>
    <row r="2288" spans="1:4" s="14" customFormat="1" ht="13.8">
      <c r="A2288" s="135"/>
      <c r="B2288" s="136"/>
      <c r="C2288" s="137"/>
      <c r="D2288" s="15"/>
    </row>
    <row r="2289" spans="1:4" s="14" customFormat="1" ht="13.8">
      <c r="A2289" s="135"/>
      <c r="B2289" s="136"/>
      <c r="C2289" s="137"/>
      <c r="D2289" s="15"/>
    </row>
    <row r="2290" spans="1:4" s="14" customFormat="1" ht="13.8">
      <c r="A2290" s="135"/>
      <c r="B2290" s="136"/>
      <c r="C2290" s="137"/>
      <c r="D2290" s="15"/>
    </row>
    <row r="2291" spans="1:4" s="14" customFormat="1" ht="13.8">
      <c r="A2291" s="135"/>
      <c r="B2291" s="136"/>
      <c r="C2291" s="137"/>
      <c r="D2291" s="15"/>
    </row>
    <row r="2292" spans="1:4" s="14" customFormat="1" ht="13.8">
      <c r="A2292" s="135"/>
      <c r="B2292" s="136"/>
      <c r="C2292" s="137"/>
      <c r="D2292" s="15"/>
    </row>
    <row r="2293" spans="1:4" s="14" customFormat="1" ht="13.8">
      <c r="A2293" s="135"/>
      <c r="B2293" s="136"/>
      <c r="C2293" s="137"/>
      <c r="D2293" s="15"/>
    </row>
    <row r="2294" spans="1:4" s="14" customFormat="1" ht="13.8">
      <c r="A2294" s="135"/>
      <c r="B2294" s="136"/>
      <c r="C2294" s="137"/>
      <c r="D2294" s="15"/>
    </row>
    <row r="2295" spans="1:4" s="14" customFormat="1" ht="13.8">
      <c r="A2295" s="139"/>
      <c r="B2295" s="140"/>
      <c r="C2295" s="141"/>
      <c r="D2295" s="15"/>
    </row>
    <row r="2296" spans="1:4" s="14" customFormat="1" ht="13.8">
      <c r="A2296" s="135"/>
      <c r="B2296" s="136"/>
      <c r="C2296" s="137"/>
      <c r="D2296" s="15"/>
    </row>
    <row r="2297" spans="1:4" s="14" customFormat="1" ht="13.8">
      <c r="A2297" s="135"/>
      <c r="B2297" s="136"/>
      <c r="C2297" s="137"/>
      <c r="D2297" s="15"/>
    </row>
    <row r="2298" spans="1:4" s="14" customFormat="1" ht="13.8">
      <c r="A2298" s="135"/>
      <c r="B2298" s="136"/>
      <c r="C2298" s="137"/>
      <c r="D2298" s="15"/>
    </row>
    <row r="2299" spans="1:4" s="14" customFormat="1" ht="13.8">
      <c r="A2299" s="135"/>
      <c r="B2299" s="136"/>
      <c r="C2299" s="137"/>
      <c r="D2299" s="15"/>
    </row>
    <row r="2300" spans="1:4" s="14" customFormat="1" ht="13.8">
      <c r="A2300" s="135"/>
      <c r="B2300" s="136"/>
      <c r="C2300" s="137"/>
      <c r="D2300" s="15"/>
    </row>
    <row r="2301" spans="1:4" s="14" customFormat="1" ht="13.8">
      <c r="A2301" s="135"/>
      <c r="B2301" s="136"/>
      <c r="C2301" s="137"/>
      <c r="D2301" s="15"/>
    </row>
    <row r="2302" spans="1:4" s="14" customFormat="1" ht="13.8">
      <c r="A2302" s="150"/>
      <c r="B2302" s="151"/>
      <c r="C2302" s="152"/>
      <c r="D2302" s="15"/>
    </row>
    <row r="2303" spans="1:4" s="14" customFormat="1" ht="13.8">
      <c r="A2303" s="135"/>
      <c r="B2303" s="136"/>
      <c r="C2303" s="137"/>
      <c r="D2303" s="15"/>
    </row>
    <row r="2304" spans="1:4" s="14" customFormat="1" ht="13.8">
      <c r="A2304" s="135"/>
      <c r="B2304" s="136"/>
      <c r="C2304" s="137"/>
      <c r="D2304" s="15"/>
    </row>
    <row r="2305" spans="1:4" s="14" customFormat="1" ht="13.8">
      <c r="A2305" s="135"/>
      <c r="B2305" s="136"/>
      <c r="C2305" s="137"/>
      <c r="D2305" s="15"/>
    </row>
    <row r="2306" spans="1:4" s="14" customFormat="1" ht="13.8">
      <c r="A2306" s="139"/>
      <c r="B2306" s="140"/>
      <c r="C2306" s="137"/>
      <c r="D2306" s="15"/>
    </row>
    <row r="2307" spans="1:4" s="14" customFormat="1" ht="13.8">
      <c r="A2307" s="135"/>
      <c r="B2307" s="136"/>
      <c r="C2307" s="137"/>
      <c r="D2307" s="15"/>
    </row>
    <row r="2308" spans="1:4" s="14" customFormat="1" ht="13.8">
      <c r="A2308" s="135"/>
      <c r="B2308" s="136"/>
      <c r="C2308" s="137"/>
      <c r="D2308" s="15"/>
    </row>
    <row r="2309" spans="1:4" s="14" customFormat="1" ht="13.8">
      <c r="A2309" s="135"/>
      <c r="B2309" s="136"/>
      <c r="C2309" s="137"/>
      <c r="D2309" s="15"/>
    </row>
    <row r="2310" spans="1:4" s="14" customFormat="1" ht="13.8">
      <c r="A2310" s="135"/>
      <c r="B2310" s="136"/>
      <c r="C2310" s="137"/>
      <c r="D2310" s="15"/>
    </row>
    <row r="2311" spans="1:4" s="14" customFormat="1" ht="13.8">
      <c r="A2311" s="135"/>
      <c r="B2311" s="136"/>
      <c r="C2311" s="137"/>
      <c r="D2311" s="15"/>
    </row>
    <row r="2312" spans="1:4" s="14" customFormat="1" ht="13.8">
      <c r="A2312" s="135"/>
      <c r="B2312" s="136"/>
      <c r="C2312" s="137"/>
      <c r="D2312" s="15"/>
    </row>
    <row r="2313" spans="1:4" s="14" customFormat="1" ht="13.8">
      <c r="A2313" s="135"/>
      <c r="B2313" s="136"/>
      <c r="C2313" s="137"/>
      <c r="D2313" s="15"/>
    </row>
    <row r="2314" spans="1:4" s="14" customFormat="1" ht="13.8">
      <c r="A2314" s="135"/>
      <c r="B2314" s="136"/>
      <c r="C2314" s="137"/>
      <c r="D2314" s="15"/>
    </row>
    <row r="2315" spans="1:4" s="14" customFormat="1" ht="13.8">
      <c r="A2315" s="135"/>
      <c r="B2315" s="136"/>
      <c r="C2315" s="137"/>
      <c r="D2315" s="15"/>
    </row>
    <row r="2316" spans="1:4" s="14" customFormat="1" ht="13.8">
      <c r="A2316" s="135"/>
      <c r="B2316" s="136"/>
      <c r="C2316" s="137"/>
      <c r="D2316" s="15"/>
    </row>
    <row r="2317" spans="1:4" s="14" customFormat="1" ht="13.8">
      <c r="A2317" s="135"/>
      <c r="B2317" s="136"/>
      <c r="C2317" s="137"/>
      <c r="D2317" s="15"/>
    </row>
    <row r="2318" spans="1:4" s="14" customFormat="1" ht="13.8">
      <c r="A2318" s="135"/>
      <c r="B2318" s="136"/>
      <c r="C2318" s="137"/>
      <c r="D2318" s="15"/>
    </row>
    <row r="2319" spans="1:4" s="14" customFormat="1" ht="13.8">
      <c r="A2319" s="135"/>
      <c r="B2319" s="136"/>
      <c r="C2319" s="137"/>
      <c r="D2319" s="15"/>
    </row>
    <row r="2320" spans="1:4" s="14" customFormat="1" ht="13.8">
      <c r="A2320" s="135"/>
      <c r="B2320" s="136"/>
      <c r="C2320" s="137"/>
      <c r="D2320" s="15"/>
    </row>
    <row r="2321" spans="1:4" s="14" customFormat="1" ht="13.8">
      <c r="A2321" s="139"/>
      <c r="B2321" s="140"/>
      <c r="C2321" s="137"/>
      <c r="D2321" s="15"/>
    </row>
    <row r="2322" spans="1:4" s="14" customFormat="1" ht="13.8">
      <c r="A2322" s="135"/>
      <c r="B2322" s="136"/>
      <c r="C2322" s="137"/>
      <c r="D2322" s="15"/>
    </row>
    <row r="2323" spans="1:4" s="14" customFormat="1" ht="13.8">
      <c r="A2323" s="135"/>
      <c r="B2323" s="136"/>
      <c r="C2323" s="137"/>
      <c r="D2323" s="15"/>
    </row>
    <row r="2324" spans="1:4" s="14" customFormat="1" ht="13.8">
      <c r="A2324" s="135"/>
      <c r="B2324" s="136"/>
      <c r="C2324" s="137"/>
      <c r="D2324" s="15"/>
    </row>
    <row r="2325" spans="1:4" s="14" customFormat="1" ht="13.8">
      <c r="A2325" s="135"/>
      <c r="B2325" s="136"/>
      <c r="C2325" s="137"/>
      <c r="D2325" s="15"/>
    </row>
    <row r="2326" spans="1:4" s="14" customFormat="1" ht="13.8">
      <c r="A2326" s="135"/>
      <c r="B2326" s="136"/>
      <c r="C2326" s="137"/>
      <c r="D2326" s="15"/>
    </row>
    <row r="2327" spans="1:4" s="14" customFormat="1" ht="13.8">
      <c r="A2327" s="135"/>
      <c r="B2327" s="136"/>
      <c r="C2327" s="137"/>
      <c r="D2327" s="15"/>
    </row>
    <row r="2328" spans="1:4" s="14" customFormat="1" ht="13.8">
      <c r="A2328" s="135"/>
      <c r="B2328" s="136"/>
      <c r="C2328" s="137"/>
      <c r="D2328" s="15"/>
    </row>
    <row r="2329" spans="1:4" s="14" customFormat="1" ht="13.8">
      <c r="A2329" s="135"/>
      <c r="B2329" s="136"/>
      <c r="C2329" s="137"/>
      <c r="D2329" s="15"/>
    </row>
    <row r="2330" spans="1:4" s="14" customFormat="1" ht="13.8">
      <c r="A2330" s="135"/>
      <c r="B2330" s="136"/>
      <c r="C2330" s="137"/>
      <c r="D2330" s="15"/>
    </row>
    <row r="2331" spans="1:4" s="14" customFormat="1" ht="13.8">
      <c r="A2331" s="135"/>
      <c r="B2331" s="136"/>
      <c r="C2331" s="137"/>
      <c r="D2331" s="15"/>
    </row>
    <row r="2332" spans="1:4" s="14" customFormat="1" ht="13.8">
      <c r="A2332" s="135"/>
      <c r="B2332" s="136"/>
      <c r="C2332" s="137"/>
      <c r="D2332" s="15"/>
    </row>
    <row r="2333" spans="1:4" s="14" customFormat="1" ht="13.8">
      <c r="A2333" s="135"/>
      <c r="B2333" s="136"/>
      <c r="C2333" s="137"/>
      <c r="D2333" s="15"/>
    </row>
    <row r="2334" spans="1:4" s="14" customFormat="1" ht="13.8">
      <c r="A2334" s="135"/>
      <c r="B2334" s="136"/>
      <c r="C2334" s="137"/>
      <c r="D2334" s="15"/>
    </row>
    <row r="2335" spans="1:4" s="14" customFormat="1" ht="13.8">
      <c r="A2335" s="135"/>
      <c r="B2335" s="136"/>
      <c r="C2335" s="137"/>
      <c r="D2335" s="15"/>
    </row>
    <row r="2336" spans="1:4" s="14" customFormat="1" ht="13.8">
      <c r="A2336" s="135"/>
      <c r="B2336" s="136"/>
      <c r="C2336" s="137"/>
      <c r="D2336" s="15"/>
    </row>
    <row r="2337" spans="1:4" s="14" customFormat="1" ht="13.8">
      <c r="A2337" s="135"/>
      <c r="B2337" s="136"/>
      <c r="C2337" s="137"/>
      <c r="D2337" s="15"/>
    </row>
    <row r="2338" spans="1:4" s="14" customFormat="1" ht="13.8">
      <c r="A2338" s="135"/>
      <c r="B2338" s="136"/>
      <c r="C2338" s="137"/>
      <c r="D2338" s="15"/>
    </row>
    <row r="2339" spans="1:4" s="14" customFormat="1" ht="13.8">
      <c r="A2339" s="135"/>
      <c r="B2339" s="136"/>
      <c r="C2339" s="137"/>
      <c r="D2339" s="15"/>
    </row>
    <row r="2340" spans="1:4" s="14" customFormat="1" ht="13.8">
      <c r="A2340" s="135"/>
      <c r="B2340" s="136"/>
      <c r="C2340" s="137"/>
      <c r="D2340" s="15"/>
    </row>
    <row r="2341" spans="1:4" s="14" customFormat="1" ht="13.8">
      <c r="A2341" s="135"/>
      <c r="B2341" s="136"/>
      <c r="C2341" s="137"/>
      <c r="D2341" s="15"/>
    </row>
    <row r="2342" spans="1:4" s="14" customFormat="1" ht="13.8">
      <c r="A2342" s="135"/>
      <c r="B2342" s="136"/>
      <c r="C2342" s="137"/>
      <c r="D2342" s="15"/>
    </row>
    <row r="2343" spans="1:4" s="14" customFormat="1" ht="13.8">
      <c r="A2343" s="135"/>
      <c r="B2343" s="136"/>
      <c r="C2343" s="137"/>
      <c r="D2343" s="15"/>
    </row>
    <row r="2344" spans="1:4" s="14" customFormat="1" ht="13.8">
      <c r="A2344" s="135"/>
      <c r="B2344" s="136"/>
      <c r="C2344" s="137"/>
      <c r="D2344" s="15"/>
    </row>
    <row r="2345" spans="1:4" s="14" customFormat="1" ht="13.8">
      <c r="A2345" s="135"/>
      <c r="B2345" s="136"/>
      <c r="C2345" s="137"/>
      <c r="D2345" s="15"/>
    </row>
    <row r="2346" spans="1:4" s="14" customFormat="1" ht="13.8">
      <c r="A2346" s="135"/>
      <c r="B2346" s="136"/>
      <c r="C2346" s="137"/>
      <c r="D2346" s="15"/>
    </row>
    <row r="2347" spans="1:4" s="14" customFormat="1" ht="13.8">
      <c r="A2347" s="135"/>
      <c r="B2347" s="136"/>
      <c r="C2347" s="137"/>
      <c r="D2347" s="15"/>
    </row>
    <row r="2348" spans="1:4" s="14" customFormat="1" ht="13.8">
      <c r="A2348" s="135"/>
      <c r="B2348" s="136"/>
      <c r="C2348" s="137"/>
      <c r="D2348" s="15"/>
    </row>
    <row r="2349" spans="1:4" s="14" customFormat="1" ht="13.8">
      <c r="A2349" s="135"/>
      <c r="B2349" s="136"/>
      <c r="C2349" s="137"/>
      <c r="D2349" s="15"/>
    </row>
    <row r="2350" spans="1:4" s="14" customFormat="1" ht="13.8">
      <c r="A2350" s="139"/>
      <c r="B2350" s="140"/>
      <c r="C2350" s="141"/>
      <c r="D2350" s="15"/>
    </row>
    <row r="2351" spans="1:4" s="14" customFormat="1" ht="13.8">
      <c r="A2351" s="135"/>
      <c r="B2351" s="136"/>
      <c r="C2351" s="137"/>
      <c r="D2351" s="15"/>
    </row>
    <row r="2352" spans="1:4" s="14" customFormat="1" ht="13.8">
      <c r="A2352" s="135"/>
      <c r="B2352" s="136"/>
      <c r="C2352" s="137"/>
      <c r="D2352" s="15"/>
    </row>
    <row r="2353" spans="1:4" s="14" customFormat="1" ht="13.8">
      <c r="A2353" s="135"/>
      <c r="B2353" s="136"/>
      <c r="C2353" s="137"/>
      <c r="D2353" s="15"/>
    </row>
    <row r="2354" spans="1:4" s="14" customFormat="1" ht="13.8">
      <c r="A2354" s="135"/>
      <c r="B2354" s="136"/>
      <c r="C2354" s="137"/>
      <c r="D2354" s="15"/>
    </row>
    <row r="2355" spans="1:4" s="14" customFormat="1" ht="13.8">
      <c r="A2355" s="144"/>
      <c r="B2355" s="148"/>
      <c r="C2355" s="149"/>
      <c r="D2355" s="15"/>
    </row>
    <row r="2356" spans="1:4" s="14" customFormat="1" ht="13.8">
      <c r="A2356" s="135"/>
      <c r="B2356" s="136"/>
      <c r="C2356" s="137"/>
      <c r="D2356" s="15"/>
    </row>
    <row r="2357" spans="1:4" s="14" customFormat="1" ht="13.8">
      <c r="A2357" s="135"/>
      <c r="B2357" s="136"/>
      <c r="C2357" s="137"/>
      <c r="D2357" s="15"/>
    </row>
    <row r="2358" spans="1:4" s="14" customFormat="1" ht="13.8">
      <c r="A2358" s="135"/>
      <c r="B2358" s="136"/>
      <c r="C2358" s="137"/>
      <c r="D2358" s="15"/>
    </row>
    <row r="2359" spans="1:4" s="14" customFormat="1" ht="13.8">
      <c r="A2359" s="135"/>
      <c r="B2359" s="136"/>
      <c r="C2359" s="137"/>
      <c r="D2359" s="15"/>
    </row>
    <row r="2360" spans="1:4" s="14" customFormat="1" ht="13.8">
      <c r="A2360" s="135"/>
      <c r="B2360" s="136"/>
      <c r="C2360" s="137"/>
      <c r="D2360" s="15"/>
    </row>
    <row r="2361" spans="1:4" s="14" customFormat="1" ht="13.8">
      <c r="A2361" s="135"/>
      <c r="B2361" s="136"/>
      <c r="C2361" s="137"/>
      <c r="D2361" s="15"/>
    </row>
    <row r="2362" spans="1:4" s="14" customFormat="1" ht="13.8">
      <c r="A2362" s="135"/>
      <c r="B2362" s="136"/>
      <c r="C2362" s="137"/>
      <c r="D2362" s="15"/>
    </row>
    <row r="2363" spans="1:4" s="14" customFormat="1" ht="13.8">
      <c r="A2363" s="135"/>
      <c r="B2363" s="136"/>
      <c r="C2363" s="137"/>
      <c r="D2363" s="15"/>
    </row>
    <row r="2364" spans="1:4" s="14" customFormat="1" ht="13.8">
      <c r="A2364" s="135"/>
      <c r="B2364" s="136"/>
      <c r="C2364" s="137"/>
      <c r="D2364" s="15"/>
    </row>
    <row r="2365" spans="1:4" s="14" customFormat="1" ht="13.8">
      <c r="A2365" s="135"/>
      <c r="B2365" s="136"/>
      <c r="C2365" s="137"/>
      <c r="D2365" s="15"/>
    </row>
    <row r="2366" spans="1:4" s="14" customFormat="1" ht="13.8">
      <c r="A2366" s="135"/>
      <c r="B2366" s="136"/>
      <c r="C2366" s="137"/>
      <c r="D2366" s="15"/>
    </row>
    <row r="2367" spans="1:4" s="14" customFormat="1" ht="13.8">
      <c r="A2367" s="135"/>
      <c r="B2367" s="136"/>
      <c r="C2367" s="137"/>
      <c r="D2367" s="15"/>
    </row>
    <row r="2368" spans="1:4" s="14" customFormat="1" ht="13.8">
      <c r="A2368" s="135"/>
      <c r="B2368" s="136"/>
      <c r="C2368" s="137"/>
      <c r="D2368" s="15"/>
    </row>
    <row r="2369" spans="1:4" s="14" customFormat="1" ht="13.8">
      <c r="A2369" s="135"/>
      <c r="B2369" s="136"/>
      <c r="C2369" s="137"/>
      <c r="D2369" s="15"/>
    </row>
    <row r="2370" spans="1:4" s="14" customFormat="1" ht="13.8">
      <c r="A2370" s="135"/>
      <c r="B2370" s="136"/>
      <c r="C2370" s="137"/>
      <c r="D2370" s="15"/>
    </row>
    <row r="2371" spans="1:4" s="14" customFormat="1" ht="13.8">
      <c r="A2371" s="135"/>
      <c r="B2371" s="136"/>
      <c r="C2371" s="137"/>
      <c r="D2371" s="15"/>
    </row>
    <row r="2372" spans="1:4" s="14" customFormat="1" ht="13.8">
      <c r="A2372" s="147"/>
      <c r="B2372" s="143"/>
      <c r="C2372" s="145"/>
      <c r="D2372" s="15"/>
    </row>
    <row r="2373" spans="1:4" s="14" customFormat="1" ht="13.8">
      <c r="A2373" s="135"/>
      <c r="B2373" s="136"/>
      <c r="C2373" s="137"/>
      <c r="D2373" s="15"/>
    </row>
    <row r="2374" spans="1:4" s="14" customFormat="1" ht="13.8">
      <c r="A2374" s="135"/>
      <c r="B2374" s="136"/>
      <c r="C2374" s="137"/>
      <c r="D2374" s="15"/>
    </row>
    <row r="2375" spans="1:4" s="14" customFormat="1" ht="13.8">
      <c r="A2375" s="135"/>
      <c r="B2375" s="136"/>
      <c r="C2375" s="137"/>
      <c r="D2375" s="15"/>
    </row>
    <row r="2376" spans="1:4" s="14" customFormat="1" ht="13.8">
      <c r="A2376" s="135"/>
      <c r="B2376" s="136"/>
      <c r="C2376" s="137"/>
      <c r="D2376" s="15"/>
    </row>
    <row r="2377" spans="1:4" s="14" customFormat="1" ht="13.8">
      <c r="A2377" s="135"/>
      <c r="B2377" s="136"/>
      <c r="C2377" s="137"/>
      <c r="D2377" s="15"/>
    </row>
    <row r="2378" spans="1:4" s="14" customFormat="1" ht="13.8">
      <c r="A2378" s="135"/>
      <c r="B2378" s="136"/>
      <c r="C2378" s="137"/>
      <c r="D2378" s="15"/>
    </row>
    <row r="2379" spans="1:4" s="14" customFormat="1" ht="13.8">
      <c r="A2379" s="135"/>
      <c r="B2379" s="136"/>
      <c r="C2379" s="137"/>
      <c r="D2379" s="15"/>
    </row>
    <row r="2380" spans="1:4" s="14" customFormat="1" ht="13.8">
      <c r="A2380" s="135"/>
      <c r="B2380" s="136"/>
      <c r="C2380" s="137"/>
      <c r="D2380" s="15"/>
    </row>
    <row r="2381" spans="1:4" s="14" customFormat="1" ht="13.8">
      <c r="A2381" s="135"/>
      <c r="B2381" s="136"/>
      <c r="C2381" s="137"/>
      <c r="D2381" s="15"/>
    </row>
    <row r="2382" spans="1:4" s="14" customFormat="1" ht="13.8">
      <c r="A2382" s="135"/>
      <c r="B2382" s="136"/>
      <c r="C2382" s="133"/>
      <c r="D2382" s="15"/>
    </row>
    <row r="2383" spans="1:4" s="14" customFormat="1" ht="13.8">
      <c r="A2383" s="135"/>
      <c r="B2383" s="136"/>
      <c r="C2383" s="137"/>
      <c r="D2383" s="15"/>
    </row>
    <row r="2384" spans="1:4" s="14" customFormat="1" ht="13.8">
      <c r="A2384" s="135"/>
      <c r="B2384" s="148"/>
      <c r="C2384" s="149"/>
      <c r="D2384" s="15"/>
    </row>
    <row r="2385" spans="1:12" s="14" customFormat="1" ht="13.8">
      <c r="A2385" s="139"/>
      <c r="B2385" s="140"/>
      <c r="C2385" s="141"/>
      <c r="D2385" s="15"/>
    </row>
    <row r="2386" spans="1:12" s="15" customFormat="1" ht="13.8">
      <c r="A2386" s="135"/>
      <c r="B2386" s="136"/>
      <c r="C2386" s="137"/>
      <c r="E2386" s="14"/>
      <c r="F2386" s="14"/>
      <c r="G2386" s="14"/>
      <c r="H2386" s="14"/>
      <c r="I2386" s="14"/>
      <c r="J2386" s="14"/>
      <c r="K2386" s="14"/>
      <c r="L2386" s="146"/>
    </row>
    <row r="2387" spans="1:12" s="15" customFormat="1" ht="13.8">
      <c r="A2387" s="135"/>
      <c r="B2387" s="136"/>
      <c r="C2387" s="137"/>
      <c r="E2387" s="14"/>
      <c r="F2387" s="14"/>
      <c r="G2387" s="14"/>
      <c r="H2387" s="14"/>
      <c r="I2387" s="14"/>
      <c r="J2387" s="14"/>
      <c r="K2387" s="14"/>
      <c r="L2387" s="146"/>
    </row>
    <row r="2388" spans="1:12" s="14" customFormat="1" ht="13.8">
      <c r="A2388" s="144"/>
      <c r="B2388" s="148"/>
      <c r="C2388" s="149"/>
      <c r="D2388" s="15"/>
    </row>
    <row r="2389" spans="1:12" s="14" customFormat="1" ht="13.8">
      <c r="A2389" s="139"/>
      <c r="B2389" s="140"/>
      <c r="C2389" s="141"/>
      <c r="D2389" s="15"/>
    </row>
    <row r="2390" spans="1:12" s="15" customFormat="1" ht="13.8">
      <c r="A2390" s="135"/>
      <c r="B2390" s="136"/>
      <c r="C2390" s="137"/>
      <c r="E2390" s="14"/>
      <c r="F2390" s="14"/>
      <c r="G2390" s="14"/>
      <c r="H2390" s="14"/>
      <c r="I2390" s="14"/>
      <c r="J2390" s="14"/>
      <c r="K2390" s="14"/>
      <c r="L2390" s="146"/>
    </row>
    <row r="2391" spans="1:12" s="15" customFormat="1" ht="13.8">
      <c r="A2391" s="135"/>
      <c r="B2391" s="136"/>
      <c r="C2391" s="137"/>
      <c r="E2391" s="14"/>
      <c r="F2391" s="14"/>
      <c r="G2391" s="14"/>
      <c r="H2391" s="14"/>
      <c r="I2391" s="14"/>
      <c r="J2391" s="14"/>
      <c r="K2391" s="14"/>
      <c r="L2391" s="146"/>
    </row>
    <row r="2392" spans="1:12" s="15" customFormat="1" ht="13.8">
      <c r="A2392" s="135"/>
      <c r="B2392" s="136"/>
      <c r="C2392" s="137"/>
      <c r="E2392" s="14"/>
      <c r="F2392" s="14"/>
      <c r="G2392" s="14"/>
      <c r="H2392" s="14"/>
      <c r="I2392" s="14"/>
      <c r="J2392" s="14"/>
      <c r="K2392" s="14"/>
      <c r="L2392" s="146"/>
    </row>
    <row r="2393" spans="1:12" s="15" customFormat="1" ht="13.8">
      <c r="A2393" s="135"/>
      <c r="B2393" s="136"/>
      <c r="C2393" s="137"/>
      <c r="E2393" s="14"/>
      <c r="F2393" s="14"/>
      <c r="G2393" s="14"/>
      <c r="H2393" s="14"/>
      <c r="I2393" s="14"/>
      <c r="J2393" s="14"/>
      <c r="K2393" s="14"/>
      <c r="L2393" s="146"/>
    </row>
    <row r="2394" spans="1:12" s="15" customFormat="1" ht="13.8">
      <c r="A2394" s="135"/>
      <c r="B2394" s="136"/>
      <c r="C2394" s="137"/>
      <c r="E2394" s="14"/>
      <c r="F2394" s="14"/>
      <c r="G2394" s="14"/>
      <c r="H2394" s="14"/>
      <c r="I2394" s="14"/>
      <c r="J2394" s="14"/>
      <c r="K2394" s="14"/>
      <c r="L2394" s="146"/>
    </row>
    <row r="2395" spans="1:12" s="14" customFormat="1" ht="13.8">
      <c r="A2395" s="144"/>
      <c r="B2395" s="148"/>
      <c r="C2395" s="149"/>
      <c r="D2395" s="15"/>
    </row>
    <row r="2396" spans="1:12" s="14" customFormat="1" ht="13.8">
      <c r="A2396" s="153"/>
      <c r="B2396" s="140"/>
      <c r="C2396" s="141"/>
      <c r="D2396" s="15"/>
    </row>
    <row r="2397" spans="1:12" s="14" customFormat="1" ht="13.8">
      <c r="A2397" s="135"/>
      <c r="B2397" s="136"/>
      <c r="C2397" s="137"/>
      <c r="D2397" s="15"/>
    </row>
    <row r="2398" spans="1:12" s="14" customFormat="1" ht="13.8">
      <c r="A2398" s="135"/>
      <c r="B2398" s="136"/>
      <c r="C2398" s="137"/>
      <c r="D2398" s="15"/>
    </row>
    <row r="2399" spans="1:12" s="14" customFormat="1" ht="13.8">
      <c r="A2399" s="135"/>
      <c r="B2399" s="136"/>
      <c r="C2399" s="137"/>
      <c r="D2399" s="15"/>
    </row>
    <row r="2400" spans="1:12" s="14" customFormat="1" ht="13.8">
      <c r="A2400" s="135"/>
      <c r="B2400" s="136"/>
      <c r="C2400" s="137"/>
      <c r="D2400" s="15"/>
    </row>
    <row r="2401" spans="1:4" s="14" customFormat="1" ht="13.8">
      <c r="A2401" s="135"/>
      <c r="B2401" s="136"/>
      <c r="C2401" s="137"/>
      <c r="D2401" s="15"/>
    </row>
    <row r="2402" spans="1:4" s="14" customFormat="1" ht="13.8">
      <c r="A2402" s="135"/>
      <c r="B2402" s="136"/>
      <c r="C2402" s="137"/>
      <c r="D2402" s="15"/>
    </row>
    <row r="2403" spans="1:4" s="14" customFormat="1" ht="13.8">
      <c r="A2403" s="135"/>
      <c r="B2403" s="136"/>
      <c r="C2403" s="137"/>
      <c r="D2403" s="15"/>
    </row>
    <row r="2404" spans="1:4" s="14" customFormat="1" ht="13.8">
      <c r="A2404" s="135"/>
      <c r="B2404" s="136"/>
      <c r="C2404" s="137"/>
      <c r="D2404" s="15"/>
    </row>
    <row r="2405" spans="1:4" s="14" customFormat="1" ht="13.8">
      <c r="A2405" s="135"/>
      <c r="B2405" s="136"/>
      <c r="C2405" s="137"/>
      <c r="D2405" s="15"/>
    </row>
    <row r="2406" spans="1:4" s="14" customFormat="1" ht="13.8">
      <c r="A2406" s="135"/>
      <c r="B2406" s="136"/>
      <c r="C2406" s="137"/>
      <c r="D2406" s="15"/>
    </row>
    <row r="2407" spans="1:4" s="14" customFormat="1" ht="13.8">
      <c r="A2407" s="144"/>
      <c r="B2407" s="136"/>
      <c r="C2407" s="137"/>
      <c r="D2407" s="15"/>
    </row>
    <row r="2408" spans="1:4" s="14" customFormat="1" ht="13.8">
      <c r="A2408" s="147"/>
      <c r="B2408" s="136"/>
      <c r="C2408" s="137"/>
      <c r="D2408" s="15"/>
    </row>
    <row r="2409" spans="1:4" s="14" customFormat="1" ht="13.8">
      <c r="A2409" s="135"/>
      <c r="B2409" s="136"/>
      <c r="C2409" s="137"/>
      <c r="D2409" s="15"/>
    </row>
    <row r="2410" spans="1:4" s="14" customFormat="1" ht="13.8">
      <c r="A2410" s="139"/>
      <c r="B2410" s="140"/>
      <c r="C2410" s="141"/>
      <c r="D2410" s="15"/>
    </row>
    <row r="2411" spans="1:4" s="14" customFormat="1" ht="13.8">
      <c r="A2411" s="135"/>
      <c r="B2411" s="136"/>
      <c r="C2411" s="137"/>
      <c r="D2411" s="15"/>
    </row>
    <row r="2412" spans="1:4" s="14" customFormat="1" ht="13.8">
      <c r="A2412" s="135"/>
      <c r="B2412" s="136"/>
      <c r="C2412" s="137"/>
      <c r="D2412" s="15"/>
    </row>
    <row r="2413" spans="1:4" s="14" customFormat="1" ht="13.8">
      <c r="A2413" s="135"/>
      <c r="B2413" s="136"/>
      <c r="C2413" s="137"/>
      <c r="D2413" s="15"/>
    </row>
    <row r="2414" spans="1:4" s="14" customFormat="1" ht="13.8">
      <c r="A2414" s="135"/>
      <c r="B2414" s="136"/>
      <c r="C2414" s="137"/>
      <c r="D2414" s="15"/>
    </row>
    <row r="2415" spans="1:4" s="14" customFormat="1" ht="13.8">
      <c r="A2415" s="135"/>
      <c r="B2415" s="136"/>
      <c r="C2415" s="137"/>
      <c r="D2415" s="15"/>
    </row>
    <row r="2416" spans="1:4" s="14" customFormat="1" ht="13.8">
      <c r="A2416" s="139"/>
      <c r="B2416" s="136"/>
      <c r="C2416" s="137"/>
      <c r="D2416" s="15"/>
    </row>
    <row r="2417" spans="1:4" s="14" customFormat="1" ht="13.8">
      <c r="A2417" s="135"/>
      <c r="B2417" s="136"/>
      <c r="C2417" s="137"/>
      <c r="D2417" s="15"/>
    </row>
    <row r="2418" spans="1:4" s="14" customFormat="1" ht="13.8">
      <c r="A2418" s="147"/>
      <c r="B2418" s="143"/>
      <c r="C2418" s="145"/>
      <c r="D2418" s="15"/>
    </row>
    <row r="2419" spans="1:4" s="14" customFormat="1" ht="13.8">
      <c r="A2419" s="135"/>
      <c r="B2419" s="136"/>
      <c r="C2419" s="137"/>
      <c r="D2419" s="15"/>
    </row>
    <row r="2420" spans="1:4" s="14" customFormat="1" ht="13.8">
      <c r="A2420" s="135"/>
      <c r="B2420" s="136"/>
      <c r="C2420" s="137"/>
      <c r="D2420" s="15"/>
    </row>
    <row r="2421" spans="1:4" s="14" customFormat="1" ht="13.8">
      <c r="A2421" s="144"/>
      <c r="B2421" s="148"/>
      <c r="C2421" s="149"/>
      <c r="D2421" s="15"/>
    </row>
    <row r="2422" spans="1:4" s="14" customFormat="1" ht="13.8">
      <c r="A2422" s="135"/>
      <c r="B2422" s="136"/>
      <c r="C2422" s="137"/>
      <c r="D2422" s="15"/>
    </row>
    <row r="2423" spans="1:4" s="14" customFormat="1" ht="13.8">
      <c r="A2423" s="135"/>
      <c r="B2423" s="136"/>
      <c r="C2423" s="137"/>
      <c r="D2423" s="15"/>
    </row>
    <row r="2424" spans="1:4" s="14" customFormat="1" ht="13.8">
      <c r="A2424" s="144"/>
      <c r="B2424" s="148"/>
      <c r="C2424" s="149"/>
      <c r="D2424" s="15"/>
    </row>
    <row r="2425" spans="1:4" s="14" customFormat="1" ht="13.8">
      <c r="A2425" s="135"/>
      <c r="B2425" s="136"/>
      <c r="C2425" s="137"/>
      <c r="D2425" s="15"/>
    </row>
    <row r="2426" spans="1:4" s="14" customFormat="1" ht="13.8">
      <c r="A2426" s="135"/>
      <c r="B2426" s="136"/>
      <c r="C2426" s="137"/>
      <c r="D2426" s="15"/>
    </row>
    <row r="2427" spans="1:4" s="14" customFormat="1" ht="13.8">
      <c r="A2427" s="135"/>
      <c r="B2427" s="148"/>
      <c r="C2427" s="149"/>
      <c r="D2427" s="15"/>
    </row>
    <row r="2428" spans="1:4" s="14" customFormat="1" ht="13.8">
      <c r="A2428" s="135"/>
      <c r="B2428" s="148"/>
      <c r="C2428" s="149"/>
      <c r="D2428" s="15"/>
    </row>
    <row r="2429" spans="1:4" s="14" customFormat="1" ht="13.8">
      <c r="A2429" s="144"/>
      <c r="B2429" s="136"/>
      <c r="C2429" s="137"/>
      <c r="D2429" s="15"/>
    </row>
    <row r="2430" spans="1:4" s="14" customFormat="1" ht="13.8">
      <c r="A2430" s="139"/>
      <c r="B2430" s="140"/>
      <c r="C2430" s="141"/>
      <c r="D2430" s="15"/>
    </row>
    <row r="2431" spans="1:4" s="14" customFormat="1" ht="13.8">
      <c r="A2431" s="135"/>
      <c r="B2431" s="136"/>
      <c r="C2431" s="137"/>
      <c r="D2431" s="15"/>
    </row>
    <row r="2432" spans="1:4" s="14" customFormat="1" ht="13.8">
      <c r="A2432" s="135"/>
      <c r="B2432" s="136"/>
      <c r="C2432" s="137"/>
      <c r="D2432" s="15"/>
    </row>
    <row r="2433" spans="1:4" s="14" customFormat="1" ht="13.8">
      <c r="A2433" s="135"/>
      <c r="B2433" s="136"/>
      <c r="C2433" s="137"/>
      <c r="D2433" s="15"/>
    </row>
    <row r="2434" spans="1:4" s="14" customFormat="1" ht="13.8">
      <c r="A2434" s="144"/>
      <c r="B2434" s="148"/>
      <c r="C2434" s="149"/>
      <c r="D2434" s="15"/>
    </row>
    <row r="2435" spans="1:4" s="14" customFormat="1" ht="13.8">
      <c r="A2435" s="139"/>
      <c r="B2435" s="140"/>
      <c r="C2435" s="141"/>
      <c r="D2435" s="15"/>
    </row>
    <row r="2436" spans="1:4" s="14" customFormat="1" ht="13.8">
      <c r="A2436" s="135"/>
      <c r="B2436" s="136"/>
      <c r="C2436" s="137"/>
      <c r="D2436" s="15"/>
    </row>
    <row r="2437" spans="1:4" s="14" customFormat="1" ht="13.8">
      <c r="A2437" s="135"/>
      <c r="B2437" s="136"/>
      <c r="C2437" s="137"/>
      <c r="D2437" s="15"/>
    </row>
    <row r="2438" spans="1:4" s="14" customFormat="1" ht="13.8">
      <c r="A2438" s="135"/>
      <c r="B2438" s="136"/>
      <c r="C2438" s="137"/>
      <c r="D2438" s="15"/>
    </row>
    <row r="2439" spans="1:4" s="14" customFormat="1" ht="13.8">
      <c r="A2439" s="135"/>
      <c r="B2439" s="136"/>
      <c r="C2439" s="137"/>
      <c r="D2439" s="15"/>
    </row>
    <row r="2440" spans="1:4" s="14" customFormat="1" ht="13.8">
      <c r="A2440" s="135"/>
      <c r="B2440" s="136"/>
      <c r="C2440" s="137"/>
      <c r="D2440" s="15"/>
    </row>
    <row r="2441" spans="1:4" s="14" customFormat="1" ht="13.8">
      <c r="A2441" s="135"/>
      <c r="B2441" s="136"/>
      <c r="C2441" s="137"/>
      <c r="D2441" s="15"/>
    </row>
    <row r="2442" spans="1:4" s="14" customFormat="1" ht="13.8">
      <c r="A2442" s="135"/>
      <c r="B2442" s="136"/>
      <c r="C2442" s="137"/>
      <c r="D2442" s="15"/>
    </row>
    <row r="2443" spans="1:4" s="14" customFormat="1" ht="13.8">
      <c r="A2443" s="135"/>
      <c r="B2443" s="136"/>
      <c r="C2443" s="137"/>
      <c r="D2443" s="15"/>
    </row>
    <row r="2444" spans="1:4" s="14" customFormat="1" ht="13.8">
      <c r="A2444" s="135"/>
      <c r="B2444" s="136"/>
      <c r="C2444" s="137"/>
      <c r="D2444" s="15"/>
    </row>
    <row r="2445" spans="1:4" s="14" customFormat="1" ht="13.8">
      <c r="A2445" s="135"/>
      <c r="B2445" s="148"/>
      <c r="C2445" s="149"/>
      <c r="D2445" s="15"/>
    </row>
    <row r="2446" spans="1:4" s="14" customFormat="1" ht="13.8">
      <c r="A2446" s="135"/>
      <c r="B2446" s="136"/>
      <c r="C2446" s="137"/>
      <c r="D2446" s="15"/>
    </row>
    <row r="2447" spans="1:4" s="14" customFormat="1" ht="13.8">
      <c r="A2447" s="135"/>
      <c r="B2447" s="136"/>
      <c r="C2447" s="137"/>
      <c r="D2447" s="15"/>
    </row>
    <row r="2448" spans="1:4" s="14" customFormat="1" ht="13.8">
      <c r="A2448" s="135"/>
      <c r="B2448" s="136"/>
      <c r="C2448" s="137"/>
      <c r="D2448" s="15"/>
    </row>
    <row r="2449" spans="1:4" s="14" customFormat="1" ht="13.8">
      <c r="A2449" s="135"/>
      <c r="B2449" s="136"/>
      <c r="C2449" s="137"/>
      <c r="D2449" s="15"/>
    </row>
    <row r="2450" spans="1:4" s="14" customFormat="1" ht="13.8">
      <c r="A2450" s="135"/>
      <c r="B2450" s="136"/>
      <c r="C2450" s="137"/>
      <c r="D2450" s="15"/>
    </row>
    <row r="2451" spans="1:4" s="14" customFormat="1" ht="13.8">
      <c r="A2451" s="135"/>
      <c r="B2451" s="136"/>
      <c r="C2451" s="137"/>
      <c r="D2451" s="15"/>
    </row>
    <row r="2452" spans="1:4" s="14" customFormat="1" ht="13.8">
      <c r="A2452" s="144"/>
      <c r="B2452" s="148"/>
      <c r="C2452" s="149"/>
      <c r="D2452" s="15"/>
    </row>
    <row r="2453" spans="1:4" s="14" customFormat="1" ht="13.8">
      <c r="A2453" s="135"/>
      <c r="B2453" s="136"/>
      <c r="C2453" s="137"/>
      <c r="D2453" s="15"/>
    </row>
    <row r="2454" spans="1:4" s="14" customFormat="1" ht="13.8">
      <c r="A2454" s="135"/>
      <c r="B2454" s="136"/>
      <c r="C2454" s="137"/>
      <c r="D2454" s="15"/>
    </row>
    <row r="2455" spans="1:4" s="14" customFormat="1" ht="13.8">
      <c r="A2455" s="139"/>
      <c r="B2455" s="140"/>
      <c r="C2455" s="141"/>
      <c r="D2455" s="15"/>
    </row>
    <row r="2456" spans="1:4" s="14" customFormat="1" ht="13.8">
      <c r="A2456" s="135"/>
      <c r="B2456" s="136"/>
      <c r="C2456" s="137"/>
      <c r="D2456" s="15"/>
    </row>
    <row r="2457" spans="1:4" s="14" customFormat="1" ht="13.8">
      <c r="A2457" s="135"/>
      <c r="B2457" s="136"/>
      <c r="C2457" s="137"/>
      <c r="D2457" s="15"/>
    </row>
    <row r="2458" spans="1:4" s="14" customFormat="1" ht="13.8">
      <c r="A2458" s="135"/>
      <c r="B2458" s="136"/>
      <c r="C2458" s="137"/>
      <c r="D2458" s="15"/>
    </row>
    <row r="2459" spans="1:4" s="14" customFormat="1" ht="13.8">
      <c r="A2459" s="135"/>
      <c r="B2459" s="136"/>
      <c r="C2459" s="137"/>
      <c r="D2459" s="15"/>
    </row>
    <row r="2460" spans="1:4" s="14" customFormat="1" ht="13.8">
      <c r="A2460" s="135"/>
      <c r="B2460" s="136"/>
      <c r="C2460" s="137"/>
      <c r="D2460" s="15"/>
    </row>
    <row r="2461" spans="1:4" s="14" customFormat="1" ht="13.8">
      <c r="A2461" s="135"/>
      <c r="B2461" s="136"/>
      <c r="C2461" s="137"/>
      <c r="D2461" s="15"/>
    </row>
    <row r="2462" spans="1:4" s="14" customFormat="1" ht="13.8">
      <c r="A2462" s="135"/>
      <c r="B2462" s="136"/>
      <c r="C2462" s="137"/>
      <c r="D2462" s="15"/>
    </row>
    <row r="2463" spans="1:4" s="14" customFormat="1" ht="13.8">
      <c r="A2463" s="135"/>
      <c r="B2463" s="136"/>
      <c r="C2463" s="137"/>
      <c r="D2463" s="15"/>
    </row>
    <row r="2464" spans="1:4" s="14" customFormat="1" ht="13.8">
      <c r="A2464" s="135"/>
      <c r="B2464" s="136"/>
      <c r="C2464" s="137"/>
      <c r="D2464" s="15"/>
    </row>
    <row r="2465" spans="1:4" s="14" customFormat="1" ht="13.8">
      <c r="A2465" s="135"/>
      <c r="B2465" s="136"/>
      <c r="C2465" s="138"/>
      <c r="D2465" s="15"/>
    </row>
    <row r="2466" spans="1:4" s="14" customFormat="1" ht="13.8">
      <c r="A2466" s="135"/>
      <c r="B2466" s="136"/>
      <c r="C2466" s="137"/>
      <c r="D2466" s="15"/>
    </row>
    <row r="2467" spans="1:4" s="14" customFormat="1" ht="13.8">
      <c r="A2467" s="135"/>
      <c r="B2467" s="136"/>
      <c r="C2467" s="137"/>
      <c r="D2467" s="15"/>
    </row>
    <row r="2468" spans="1:4" s="14" customFormat="1" ht="13.8">
      <c r="A2468" s="135"/>
      <c r="B2468" s="136"/>
      <c r="C2468" s="137"/>
      <c r="D2468" s="15"/>
    </row>
    <row r="2469" spans="1:4" s="14" customFormat="1" ht="13.8">
      <c r="A2469" s="135"/>
      <c r="B2469" s="136"/>
      <c r="C2469" s="137"/>
      <c r="D2469" s="15"/>
    </row>
    <row r="2470" spans="1:4" s="14" customFormat="1" ht="13.8">
      <c r="A2470" s="135"/>
      <c r="B2470" s="136"/>
      <c r="C2470" s="137"/>
      <c r="D2470" s="15"/>
    </row>
    <row r="2471" spans="1:4" s="14" customFormat="1" ht="13.8">
      <c r="A2471" s="135"/>
      <c r="B2471" s="136"/>
      <c r="C2471" s="137"/>
      <c r="D2471" s="15"/>
    </row>
    <row r="2472" spans="1:4" s="14" customFormat="1" ht="13.8">
      <c r="A2472" s="135"/>
      <c r="B2472" s="136"/>
      <c r="C2472" s="137"/>
      <c r="D2472" s="15"/>
    </row>
    <row r="2473" spans="1:4" s="14" customFormat="1" ht="13.8">
      <c r="A2473" s="135"/>
      <c r="B2473" s="136"/>
      <c r="C2473" s="137"/>
      <c r="D2473" s="15"/>
    </row>
    <row r="2474" spans="1:4" s="14" customFormat="1" ht="13.8">
      <c r="A2474" s="135"/>
      <c r="B2474" s="136"/>
      <c r="C2474" s="137"/>
      <c r="D2474" s="15"/>
    </row>
    <row r="2475" spans="1:4" s="14" customFormat="1" ht="13.8">
      <c r="A2475" s="135"/>
      <c r="B2475" s="136"/>
      <c r="C2475" s="137"/>
      <c r="D2475" s="15"/>
    </row>
    <row r="2476" spans="1:4" s="14" customFormat="1" ht="13.8">
      <c r="A2476" s="135"/>
      <c r="B2476" s="136"/>
      <c r="C2476" s="137"/>
      <c r="D2476" s="15"/>
    </row>
    <row r="2477" spans="1:4" s="14" customFormat="1" ht="13.8">
      <c r="A2477" s="135"/>
      <c r="B2477" s="136"/>
      <c r="C2477" s="137"/>
      <c r="D2477" s="15"/>
    </row>
    <row r="2478" spans="1:4" s="14" customFormat="1" ht="13.8">
      <c r="A2478" s="135"/>
      <c r="B2478" s="136"/>
      <c r="C2478" s="137"/>
      <c r="D2478" s="15"/>
    </row>
    <row r="2479" spans="1:4" s="14" customFormat="1" ht="13.8">
      <c r="A2479" s="135"/>
      <c r="B2479" s="136"/>
      <c r="C2479" s="137"/>
      <c r="D2479" s="15"/>
    </row>
    <row r="2480" spans="1:4" s="14" customFormat="1" ht="13.8">
      <c r="A2480" s="135"/>
      <c r="B2480" s="136"/>
      <c r="C2480" s="137"/>
      <c r="D2480" s="15"/>
    </row>
    <row r="2481" spans="1:4" s="14" customFormat="1" ht="13.8">
      <c r="A2481" s="135"/>
      <c r="B2481" s="136"/>
      <c r="C2481" s="137"/>
      <c r="D2481" s="15"/>
    </row>
    <row r="2482" spans="1:4" s="14" customFormat="1" ht="13.8">
      <c r="A2482" s="135"/>
      <c r="B2482" s="136"/>
      <c r="C2482" s="137"/>
      <c r="D2482" s="15"/>
    </row>
    <row r="2483" spans="1:4" s="14" customFormat="1" ht="13.8">
      <c r="A2483" s="135"/>
      <c r="B2483" s="136"/>
      <c r="C2483" s="137"/>
      <c r="D2483" s="15"/>
    </row>
    <row r="2484" spans="1:4" s="14" customFormat="1" ht="13.8">
      <c r="A2484" s="144"/>
      <c r="B2484" s="136"/>
      <c r="C2484" s="137"/>
      <c r="D2484" s="15"/>
    </row>
    <row r="2485" spans="1:4" s="14" customFormat="1" ht="13.8">
      <c r="A2485" s="135"/>
      <c r="B2485" s="136"/>
      <c r="C2485" s="137"/>
      <c r="D2485" s="15"/>
    </row>
    <row r="2486" spans="1:4" s="14" customFormat="1" ht="13.8">
      <c r="A2486" s="135"/>
      <c r="B2486" s="140"/>
      <c r="C2486" s="141"/>
      <c r="D2486" s="15"/>
    </row>
    <row r="2487" spans="1:4" s="14" customFormat="1" ht="13.8">
      <c r="A2487" s="135"/>
      <c r="B2487" s="136"/>
      <c r="C2487" s="137"/>
      <c r="D2487" s="15"/>
    </row>
    <row r="2488" spans="1:4" s="14" customFormat="1" ht="13.8">
      <c r="A2488" s="135"/>
      <c r="B2488" s="136"/>
      <c r="C2488" s="137"/>
      <c r="D2488" s="15"/>
    </row>
    <row r="2489" spans="1:4" s="14" customFormat="1" ht="13.8">
      <c r="A2489" s="135"/>
      <c r="B2489" s="136"/>
      <c r="C2489" s="137"/>
      <c r="D2489" s="15"/>
    </row>
    <row r="2490" spans="1:4" s="14" customFormat="1" ht="13.8">
      <c r="A2490" s="135"/>
      <c r="B2490" s="136"/>
      <c r="C2490" s="137"/>
      <c r="D2490" s="15"/>
    </row>
    <row r="2491" spans="1:4" s="14" customFormat="1" ht="13.8">
      <c r="A2491" s="144"/>
      <c r="B2491" s="148"/>
      <c r="C2491" s="149"/>
      <c r="D2491" s="15"/>
    </row>
    <row r="2492" spans="1:4" s="14" customFormat="1" ht="13.8">
      <c r="A2492" s="135"/>
      <c r="B2492" s="136"/>
      <c r="C2492" s="137"/>
      <c r="D2492" s="15"/>
    </row>
    <row r="2493" spans="1:4" s="14" customFormat="1" ht="13.8">
      <c r="A2493" s="135"/>
      <c r="B2493" s="136"/>
      <c r="C2493" s="137"/>
      <c r="D2493" s="15"/>
    </row>
    <row r="2494" spans="1:4" s="14" customFormat="1" ht="13.8">
      <c r="A2494" s="135"/>
      <c r="B2494" s="136"/>
      <c r="C2494" s="137"/>
      <c r="D2494" s="15"/>
    </row>
    <row r="2495" spans="1:4" s="14" customFormat="1" ht="13.8">
      <c r="A2495" s="135"/>
      <c r="B2495" s="136"/>
      <c r="C2495" s="137"/>
      <c r="D2495" s="15"/>
    </row>
    <row r="2496" spans="1:4" s="14" customFormat="1" ht="13.8">
      <c r="A2496" s="135"/>
      <c r="B2496" s="136"/>
      <c r="C2496" s="137"/>
      <c r="D2496" s="15"/>
    </row>
    <row r="2497" spans="1:4" s="14" customFormat="1" ht="13.8">
      <c r="A2497" s="139"/>
      <c r="B2497" s="140"/>
      <c r="C2497" s="141"/>
      <c r="D2497" s="15"/>
    </row>
    <row r="2498" spans="1:4" s="14" customFormat="1" ht="13.8">
      <c r="A2498" s="135"/>
      <c r="B2498" s="136"/>
      <c r="C2498" s="137"/>
      <c r="D2498" s="15"/>
    </row>
    <row r="2499" spans="1:4" s="14" customFormat="1" ht="13.8">
      <c r="A2499" s="135"/>
      <c r="B2499" s="136"/>
      <c r="C2499" s="137"/>
      <c r="D2499" s="15"/>
    </row>
    <row r="2500" spans="1:4" s="14" customFormat="1" ht="13.8">
      <c r="A2500" s="135"/>
      <c r="B2500" s="136"/>
      <c r="C2500" s="137"/>
      <c r="D2500" s="15"/>
    </row>
    <row r="2501" spans="1:4" s="14" customFormat="1" ht="13.8">
      <c r="A2501" s="135"/>
      <c r="B2501" s="136"/>
      <c r="C2501" s="137"/>
      <c r="D2501" s="15"/>
    </row>
    <row r="2502" spans="1:4" s="14" customFormat="1" ht="13.8">
      <c r="A2502" s="135"/>
      <c r="B2502" s="136"/>
      <c r="C2502" s="137"/>
      <c r="D2502" s="15"/>
    </row>
    <row r="2503" spans="1:4" s="14" customFormat="1" ht="13.8">
      <c r="A2503" s="135"/>
      <c r="B2503" s="136"/>
      <c r="C2503" s="137"/>
      <c r="D2503" s="15"/>
    </row>
    <row r="2504" spans="1:4" s="14" customFormat="1" ht="13.8">
      <c r="A2504" s="135"/>
      <c r="B2504" s="136"/>
      <c r="C2504" s="137"/>
      <c r="D2504" s="15"/>
    </row>
    <row r="2505" spans="1:4" s="14" customFormat="1" ht="13.8">
      <c r="A2505" s="135"/>
      <c r="B2505" s="136"/>
      <c r="C2505" s="137"/>
      <c r="D2505" s="15"/>
    </row>
    <row r="2506" spans="1:4" s="14" customFormat="1" ht="13.8">
      <c r="A2506" s="135"/>
      <c r="B2506" s="136"/>
      <c r="C2506" s="137"/>
      <c r="D2506" s="15"/>
    </row>
    <row r="2507" spans="1:4" s="14" customFormat="1" ht="13.8">
      <c r="A2507" s="144"/>
      <c r="B2507" s="148"/>
      <c r="C2507" s="149"/>
      <c r="D2507" s="15"/>
    </row>
    <row r="2508" spans="1:4" s="14" customFormat="1" ht="13.8">
      <c r="A2508" s="135"/>
      <c r="B2508" s="136"/>
      <c r="C2508" s="137"/>
      <c r="D2508" s="15"/>
    </row>
    <row r="2509" spans="1:4" s="14" customFormat="1" ht="13.8">
      <c r="A2509" s="135"/>
      <c r="B2509" s="136"/>
      <c r="C2509" s="137"/>
      <c r="D2509" s="15"/>
    </row>
    <row r="2510" spans="1:4" s="14" customFormat="1" ht="13.8">
      <c r="A2510" s="135"/>
      <c r="B2510" s="136"/>
      <c r="C2510" s="137"/>
      <c r="D2510" s="15"/>
    </row>
    <row r="2511" spans="1:4" s="14" customFormat="1" ht="13.8">
      <c r="A2511" s="135"/>
      <c r="B2511" s="136"/>
      <c r="C2511" s="137"/>
      <c r="D2511" s="15"/>
    </row>
    <row r="2512" spans="1:4" s="14" customFormat="1" ht="13.8">
      <c r="A2512" s="135"/>
      <c r="B2512" s="136"/>
      <c r="C2512" s="137"/>
      <c r="D2512" s="15"/>
    </row>
    <row r="2513" spans="1:4" s="14" customFormat="1" ht="13.8">
      <c r="A2513" s="135"/>
      <c r="B2513" s="136"/>
      <c r="C2513" s="137"/>
      <c r="D2513" s="15"/>
    </row>
    <row r="2514" spans="1:4" s="14" customFormat="1" ht="13.8">
      <c r="A2514" s="135"/>
      <c r="B2514" s="136"/>
      <c r="C2514" s="137"/>
      <c r="D2514" s="15"/>
    </row>
    <row r="2515" spans="1:4" s="14" customFormat="1" ht="13.8">
      <c r="A2515" s="135"/>
      <c r="B2515" s="136"/>
      <c r="C2515" s="137"/>
      <c r="D2515" s="15"/>
    </row>
    <row r="2516" spans="1:4" s="14" customFormat="1" ht="13.8">
      <c r="A2516" s="135"/>
      <c r="B2516" s="136"/>
      <c r="C2516" s="137"/>
      <c r="D2516" s="15"/>
    </row>
    <row r="2517" spans="1:4" s="14" customFormat="1" ht="13.8">
      <c r="A2517" s="135"/>
      <c r="B2517" s="136"/>
      <c r="C2517" s="137"/>
      <c r="D2517" s="15"/>
    </row>
    <row r="2518" spans="1:4" s="14" customFormat="1" ht="13.8">
      <c r="A2518" s="135"/>
      <c r="B2518" s="136"/>
      <c r="C2518" s="137"/>
      <c r="D2518" s="15"/>
    </row>
    <row r="2519" spans="1:4" s="14" customFormat="1" ht="13.8">
      <c r="A2519" s="139"/>
      <c r="B2519" s="136"/>
      <c r="C2519" s="137"/>
      <c r="D2519" s="15"/>
    </row>
    <row r="2520" spans="1:4" s="14" customFormat="1" ht="13.8">
      <c r="A2520" s="135"/>
      <c r="B2520" s="136"/>
      <c r="C2520" s="137"/>
      <c r="D2520" s="15"/>
    </row>
    <row r="2521" spans="1:4" s="14" customFormat="1" ht="13.8">
      <c r="A2521" s="135"/>
      <c r="B2521" s="136"/>
      <c r="C2521" s="137"/>
      <c r="D2521" s="15"/>
    </row>
    <row r="2522" spans="1:4" s="14" customFormat="1" ht="13.8">
      <c r="A2522" s="135"/>
      <c r="B2522" s="136"/>
      <c r="C2522" s="137"/>
      <c r="D2522" s="15"/>
    </row>
    <row r="2523" spans="1:4" s="14" customFormat="1" ht="13.8">
      <c r="A2523" s="135"/>
      <c r="B2523" s="136"/>
      <c r="C2523" s="137"/>
      <c r="D2523" s="15"/>
    </row>
    <row r="2524" spans="1:4" s="14" customFormat="1" ht="13.8">
      <c r="A2524" s="139"/>
      <c r="B2524" s="136"/>
      <c r="C2524" s="137"/>
      <c r="D2524" s="15"/>
    </row>
    <row r="2525" spans="1:4" s="14" customFormat="1" ht="13.8">
      <c r="A2525" s="135"/>
      <c r="B2525" s="136"/>
      <c r="C2525" s="137"/>
      <c r="D2525" s="15"/>
    </row>
    <row r="2526" spans="1:4" s="14" customFormat="1" ht="13.8">
      <c r="A2526" s="135"/>
      <c r="B2526" s="136"/>
      <c r="C2526" s="137"/>
      <c r="D2526" s="15"/>
    </row>
    <row r="2527" spans="1:4" s="14" customFormat="1" ht="13.8">
      <c r="A2527" s="154"/>
      <c r="B2527" s="155"/>
      <c r="C2527" s="156"/>
      <c r="D2527" s="15"/>
    </row>
    <row r="2528" spans="1:4" s="14" customFormat="1" ht="13.8">
      <c r="A2528" s="150"/>
      <c r="B2528" s="151"/>
      <c r="C2528" s="152"/>
      <c r="D2528" s="15"/>
    </row>
    <row r="2529" spans="1:4" s="14" customFormat="1" ht="13.8">
      <c r="A2529" s="135"/>
      <c r="B2529" s="136"/>
      <c r="C2529" s="137"/>
      <c r="D2529" s="15"/>
    </row>
    <row r="2530" spans="1:4" s="14" customFormat="1" ht="13.8">
      <c r="A2530" s="135"/>
      <c r="B2530" s="136"/>
      <c r="C2530" s="137"/>
      <c r="D2530" s="15"/>
    </row>
    <row r="2531" spans="1:4" s="14" customFormat="1" ht="13.8">
      <c r="A2531" s="135"/>
      <c r="B2531" s="136"/>
      <c r="C2531" s="137"/>
      <c r="D2531" s="15"/>
    </row>
    <row r="2532" spans="1:4" s="14" customFormat="1" ht="13.8">
      <c r="A2532" s="135"/>
      <c r="B2532" s="136"/>
      <c r="C2532" s="137"/>
      <c r="D2532" s="15"/>
    </row>
    <row r="2533" spans="1:4" outlineLevel="1">
      <c r="A2533" s="157"/>
      <c r="B2533" s="158"/>
      <c r="C2533" s="239"/>
    </row>
    <row r="2534" spans="1:4">
      <c r="A2534" s="159"/>
      <c r="B2534" s="160"/>
      <c r="C2534" s="138"/>
    </row>
    <row r="2535" spans="1:4">
      <c r="A2535" s="159"/>
      <c r="B2535" s="160"/>
      <c r="C2535" s="138"/>
    </row>
    <row r="2536" spans="1:4">
      <c r="A2536" s="159"/>
      <c r="B2536" s="160"/>
      <c r="C2536" s="138"/>
    </row>
    <row r="2537" spans="1:4">
      <c r="A2537" s="159"/>
      <c r="B2537" s="160"/>
      <c r="C2537" s="138"/>
    </row>
    <row r="2538" spans="1:4">
      <c r="A2538" s="159"/>
      <c r="B2538" s="160"/>
      <c r="C2538" s="138"/>
    </row>
    <row r="2539" spans="1:4">
      <c r="A2539" s="159"/>
      <c r="B2539" s="160"/>
      <c r="C2539" s="138"/>
    </row>
    <row r="2540" spans="1:4">
      <c r="A2540" s="159"/>
      <c r="B2540" s="160"/>
      <c r="C2540" s="138"/>
    </row>
    <row r="2541" spans="1:4">
      <c r="A2541" s="159"/>
      <c r="B2541" s="160"/>
      <c r="C2541" s="138"/>
    </row>
    <row r="2542" spans="1:4">
      <c r="A2542" s="159"/>
      <c r="B2542" s="160"/>
      <c r="C2542" s="138"/>
    </row>
    <row r="2543" spans="1:4">
      <c r="A2543" s="159"/>
      <c r="B2543" s="160"/>
      <c r="C2543" s="138"/>
    </row>
    <row r="2544" spans="1:4">
      <c r="A2544" s="159"/>
      <c r="B2544" s="160"/>
      <c r="C2544" s="138"/>
    </row>
    <row r="2545" spans="1:3">
      <c r="A2545" s="159"/>
      <c r="B2545" s="160"/>
      <c r="C2545" s="138"/>
    </row>
    <row r="2546" spans="1:3">
      <c r="A2546" s="159"/>
      <c r="B2546" s="160"/>
      <c r="C2546" s="138"/>
    </row>
    <row r="2547" spans="1:3">
      <c r="A2547" s="159"/>
      <c r="B2547" s="160"/>
      <c r="C2547" s="138"/>
    </row>
    <row r="2548" spans="1:3">
      <c r="A2548" s="159"/>
      <c r="B2548" s="160"/>
      <c r="C2548" s="138"/>
    </row>
    <row r="2549" spans="1:3">
      <c r="A2549" s="159"/>
      <c r="B2549" s="160"/>
      <c r="C2549" s="138"/>
    </row>
    <row r="2550" spans="1:3">
      <c r="A2550" s="159"/>
      <c r="B2550" s="160"/>
      <c r="C2550" s="138"/>
    </row>
    <row r="2551" spans="1:3">
      <c r="A2551" s="159"/>
      <c r="B2551" s="160"/>
      <c r="C2551" s="138"/>
    </row>
    <row r="2552" spans="1:3">
      <c r="A2552" s="159"/>
      <c r="B2552" s="160"/>
      <c r="C2552" s="138"/>
    </row>
    <row r="2553" spans="1:3">
      <c r="A2553" s="159"/>
      <c r="B2553" s="160"/>
      <c r="C2553" s="138"/>
    </row>
    <row r="2554" spans="1:3">
      <c r="A2554" s="159"/>
      <c r="B2554" s="160"/>
      <c r="C2554" s="138"/>
    </row>
    <row r="2555" spans="1:3">
      <c r="A2555" s="159"/>
      <c r="B2555" s="160"/>
      <c r="C2555" s="138"/>
    </row>
    <row r="2556" spans="1:3">
      <c r="A2556" s="159"/>
      <c r="B2556" s="160"/>
      <c r="C2556" s="138"/>
    </row>
    <row r="2557" spans="1:3">
      <c r="A2557" s="159"/>
      <c r="B2557" s="160"/>
      <c r="C2557" s="138"/>
    </row>
    <row r="2558" spans="1:3">
      <c r="A2558" s="159"/>
      <c r="B2558" s="160"/>
      <c r="C2558" s="138"/>
    </row>
    <row r="2559" spans="1:3">
      <c r="A2559" s="159"/>
      <c r="B2559" s="160"/>
      <c r="C2559" s="137"/>
    </row>
    <row r="2560" spans="1:3">
      <c r="A2560" s="159"/>
      <c r="B2560" s="160"/>
      <c r="C2560" s="138"/>
    </row>
    <row r="2561" spans="1:3">
      <c r="A2561" s="159"/>
      <c r="B2561" s="160"/>
      <c r="C2561" s="138"/>
    </row>
    <row r="2562" spans="1:3">
      <c r="A2562" s="159"/>
      <c r="B2562" s="160"/>
      <c r="C2562" s="138"/>
    </row>
    <row r="2563" spans="1:3">
      <c r="A2563" s="159"/>
      <c r="B2563" s="160"/>
      <c r="C2563" s="138"/>
    </row>
    <row r="2564" spans="1:3">
      <c r="A2564" s="159"/>
      <c r="B2564" s="160"/>
      <c r="C2564" s="138"/>
    </row>
    <row r="2565" spans="1:3">
      <c r="A2565" s="159"/>
      <c r="B2565" s="160"/>
      <c r="C2565" s="138"/>
    </row>
    <row r="2566" spans="1:3">
      <c r="A2566" s="159"/>
      <c r="B2566" s="160"/>
      <c r="C2566" s="138"/>
    </row>
    <row r="2567" spans="1:3">
      <c r="A2567" s="159"/>
      <c r="B2567" s="160"/>
      <c r="C2567" s="138"/>
    </row>
    <row r="2568" spans="1:3">
      <c r="A2568" s="159"/>
      <c r="B2568" s="160"/>
      <c r="C2568" s="138"/>
    </row>
    <row r="2569" spans="1:3">
      <c r="A2569" s="159"/>
      <c r="B2569" s="160"/>
      <c r="C2569" s="138"/>
    </row>
    <row r="2570" spans="1:3">
      <c r="A2570" s="159"/>
      <c r="B2570" s="160"/>
      <c r="C2570" s="138"/>
    </row>
    <row r="2571" spans="1:3">
      <c r="A2571" s="159"/>
      <c r="B2571" s="160"/>
      <c r="C2571" s="138"/>
    </row>
    <row r="2572" spans="1:3">
      <c r="A2572" s="159"/>
      <c r="B2572" s="160"/>
      <c r="C2572" s="138"/>
    </row>
    <row r="2573" spans="1:3">
      <c r="A2573" s="159"/>
      <c r="B2573" s="160"/>
      <c r="C2573" s="138"/>
    </row>
    <row r="2574" spans="1:3">
      <c r="A2574" s="159"/>
      <c r="B2574" s="160"/>
      <c r="C2574" s="133"/>
    </row>
    <row r="2575" spans="1:3">
      <c r="A2575" s="159"/>
      <c r="B2575" s="160"/>
      <c r="C2575" s="138"/>
    </row>
    <row r="2576" spans="1:3">
      <c r="A2576" s="159"/>
      <c r="B2576" s="160"/>
      <c r="C2576" s="138"/>
    </row>
    <row r="2577" spans="1:3">
      <c r="A2577" s="159"/>
      <c r="B2577" s="160"/>
      <c r="C2577" s="138"/>
    </row>
    <row r="2578" spans="1:3">
      <c r="A2578" s="159"/>
      <c r="B2578" s="160"/>
      <c r="C2578" s="138"/>
    </row>
    <row r="2579" spans="1:3">
      <c r="A2579" s="159"/>
      <c r="B2579" s="160"/>
      <c r="C2579" s="138"/>
    </row>
    <row r="2580" spans="1:3">
      <c r="A2580" s="159"/>
      <c r="B2580" s="160"/>
      <c r="C2580" s="138"/>
    </row>
    <row r="2581" spans="1:3">
      <c r="A2581" s="159"/>
      <c r="B2581" s="160"/>
      <c r="C2581" s="138"/>
    </row>
    <row r="2582" spans="1:3">
      <c r="A2582" s="159"/>
      <c r="B2582" s="160"/>
      <c r="C2582" s="138"/>
    </row>
    <row r="2583" spans="1:3">
      <c r="A2583" s="159"/>
      <c r="B2583" s="160"/>
      <c r="C2583" s="138"/>
    </row>
    <row r="2584" spans="1:3">
      <c r="A2584" s="159"/>
      <c r="B2584" s="160"/>
      <c r="C2584" s="138"/>
    </row>
    <row r="2585" spans="1:3">
      <c r="A2585" s="159"/>
      <c r="B2585" s="160"/>
      <c r="C2585" s="138"/>
    </row>
    <row r="2586" spans="1:3">
      <c r="A2586" s="159"/>
      <c r="B2586" s="160"/>
      <c r="C2586" s="138"/>
    </row>
    <row r="2587" spans="1:3">
      <c r="A2587" s="159"/>
      <c r="B2587" s="160"/>
      <c r="C2587" s="138"/>
    </row>
    <row r="2588" spans="1:3">
      <c r="A2588" s="159"/>
      <c r="B2588" s="160"/>
      <c r="C2588" s="138"/>
    </row>
    <row r="2589" spans="1:3">
      <c r="A2589" s="159"/>
      <c r="B2589" s="160"/>
      <c r="C2589" s="138"/>
    </row>
    <row r="2590" spans="1:3">
      <c r="A2590" s="159"/>
      <c r="B2590" s="160"/>
      <c r="C2590" s="138"/>
    </row>
    <row r="2591" spans="1:3">
      <c r="A2591" s="159"/>
      <c r="B2591" s="160"/>
      <c r="C2591" s="138"/>
    </row>
    <row r="2592" spans="1:3">
      <c r="A2592" s="159"/>
      <c r="B2592" s="160"/>
      <c r="C2592" s="138"/>
    </row>
    <row r="2593" spans="1:3">
      <c r="A2593" s="159"/>
      <c r="B2593" s="160"/>
      <c r="C2593" s="138"/>
    </row>
    <row r="2594" spans="1:3">
      <c r="A2594" s="159"/>
      <c r="B2594" s="160"/>
      <c r="C2594" s="138"/>
    </row>
    <row r="2595" spans="1:3">
      <c r="A2595" s="159"/>
      <c r="B2595" s="160"/>
      <c r="C2595" s="138"/>
    </row>
    <row r="2596" spans="1:3">
      <c r="A2596" s="159"/>
      <c r="B2596" s="160"/>
      <c r="C2596" s="138"/>
    </row>
    <row r="2597" spans="1:3">
      <c r="A2597" s="159"/>
      <c r="B2597" s="160"/>
      <c r="C2597" s="138"/>
    </row>
    <row r="2598" spans="1:3">
      <c r="A2598" s="159"/>
      <c r="B2598" s="160"/>
      <c r="C2598" s="138"/>
    </row>
    <row r="2599" spans="1:3">
      <c r="A2599" s="159"/>
      <c r="B2599" s="160"/>
      <c r="C2599" s="138"/>
    </row>
    <row r="2600" spans="1:3">
      <c r="A2600" s="159"/>
      <c r="B2600" s="160"/>
      <c r="C2600" s="138"/>
    </row>
    <row r="2601" spans="1:3">
      <c r="A2601" s="159"/>
      <c r="B2601" s="160"/>
      <c r="C2601" s="138"/>
    </row>
    <row r="2602" spans="1:3">
      <c r="A2602" s="159"/>
      <c r="B2602" s="161"/>
      <c r="C2602" s="133"/>
    </row>
    <row r="2603" spans="1:3">
      <c r="A2603" s="159"/>
      <c r="B2603" s="161"/>
      <c r="C2603" s="162"/>
    </row>
    <row r="2604" spans="1:3">
      <c r="A2604" s="159"/>
      <c r="B2604" s="161"/>
      <c r="C2604" s="162"/>
    </row>
    <row r="2605" spans="1:3">
      <c r="A2605" s="159"/>
      <c r="B2605" s="160"/>
      <c r="C2605" s="138"/>
    </row>
    <row r="2606" spans="1:3">
      <c r="A2606" s="159"/>
      <c r="B2606" s="160"/>
      <c r="C2606" s="138"/>
    </row>
    <row r="2607" spans="1:3">
      <c r="A2607" s="159"/>
      <c r="B2607" s="160"/>
      <c r="C2607" s="138"/>
    </row>
    <row r="2608" spans="1:3">
      <c r="A2608" s="159"/>
      <c r="B2608" s="160"/>
      <c r="C2608" s="138"/>
    </row>
    <row r="2609" spans="1:3">
      <c r="A2609" s="159"/>
      <c r="B2609" s="160"/>
      <c r="C2609" s="138"/>
    </row>
    <row r="2610" spans="1:3">
      <c r="A2610" s="159"/>
      <c r="B2610" s="160"/>
      <c r="C2610" s="138"/>
    </row>
    <row r="2611" spans="1:3">
      <c r="A2611" s="159"/>
      <c r="B2611" s="160"/>
      <c r="C2611" s="138"/>
    </row>
    <row r="2612" spans="1:3">
      <c r="A2612" s="159"/>
      <c r="B2612" s="160"/>
      <c r="C2612" s="138"/>
    </row>
    <row r="2613" spans="1:3">
      <c r="A2613" s="159"/>
      <c r="B2613" s="160"/>
      <c r="C2613" s="138"/>
    </row>
    <row r="2614" spans="1:3">
      <c r="A2614" s="159"/>
      <c r="B2614" s="160"/>
      <c r="C2614" s="138"/>
    </row>
    <row r="2615" spans="1:3">
      <c r="A2615" s="159"/>
      <c r="B2615" s="160"/>
      <c r="C2615" s="138"/>
    </row>
    <row r="2616" spans="1:3">
      <c r="A2616" s="159"/>
      <c r="B2616" s="160"/>
      <c r="C2616" s="138"/>
    </row>
    <row r="2617" spans="1:3">
      <c r="A2617" s="159"/>
      <c r="B2617" s="160"/>
      <c r="C2617" s="138"/>
    </row>
    <row r="2618" spans="1:3">
      <c r="A2618" s="159"/>
      <c r="B2618" s="160"/>
      <c r="C2618" s="138"/>
    </row>
    <row r="2619" spans="1:3">
      <c r="A2619" s="159"/>
      <c r="B2619" s="160"/>
      <c r="C2619" s="138"/>
    </row>
    <row r="2620" spans="1:3">
      <c r="A2620" s="159"/>
      <c r="B2620" s="160"/>
      <c r="C2620" s="138"/>
    </row>
    <row r="2621" spans="1:3">
      <c r="A2621" s="159"/>
      <c r="B2621" s="160"/>
      <c r="C2621" s="138"/>
    </row>
    <row r="2622" spans="1:3">
      <c r="A2622" s="159"/>
      <c r="B2622" s="160"/>
      <c r="C2622" s="138"/>
    </row>
    <row r="2623" spans="1:3">
      <c r="A2623" s="159"/>
      <c r="B2623" s="160"/>
      <c r="C2623" s="138"/>
    </row>
    <row r="2624" spans="1:3">
      <c r="A2624" s="159"/>
      <c r="B2624" s="160"/>
      <c r="C2624" s="138"/>
    </row>
    <row r="2625" spans="1:3">
      <c r="A2625" s="159"/>
      <c r="B2625" s="160"/>
      <c r="C2625" s="138"/>
    </row>
    <row r="2626" spans="1:3">
      <c r="A2626" s="159"/>
      <c r="B2626" s="160"/>
      <c r="C2626" s="138"/>
    </row>
    <row r="2627" spans="1:3">
      <c r="A2627" s="159"/>
      <c r="B2627" s="160"/>
      <c r="C2627" s="138"/>
    </row>
    <row r="2628" spans="1:3">
      <c r="A2628" s="159"/>
      <c r="B2628" s="160"/>
      <c r="C2628" s="138"/>
    </row>
    <row r="2629" spans="1:3">
      <c r="A2629" s="159"/>
      <c r="B2629" s="160"/>
      <c r="C2629" s="138"/>
    </row>
    <row r="2630" spans="1:3">
      <c r="A2630" s="159"/>
      <c r="B2630" s="160"/>
      <c r="C2630" s="138"/>
    </row>
    <row r="2631" spans="1:3">
      <c r="A2631" s="159"/>
      <c r="B2631" s="160"/>
      <c r="C2631" s="138"/>
    </row>
    <row r="2632" spans="1:3">
      <c r="A2632" s="159"/>
      <c r="B2632" s="160"/>
      <c r="C2632" s="138"/>
    </row>
    <row r="2633" spans="1:3">
      <c r="A2633" s="159"/>
      <c r="B2633" s="160"/>
      <c r="C2633" s="138"/>
    </row>
    <row r="2634" spans="1:3">
      <c r="A2634" s="159"/>
      <c r="B2634" s="160"/>
      <c r="C2634" s="138"/>
    </row>
    <row r="2635" spans="1:3">
      <c r="A2635" s="159"/>
      <c r="B2635" s="160"/>
      <c r="C2635" s="138"/>
    </row>
    <row r="2636" spans="1:3">
      <c r="A2636" s="159"/>
      <c r="B2636" s="160"/>
      <c r="C2636" s="138"/>
    </row>
    <row r="2637" spans="1:3">
      <c r="A2637" s="159"/>
      <c r="B2637" s="160"/>
      <c r="C2637" s="138"/>
    </row>
    <row r="2638" spans="1:3">
      <c r="A2638" s="159"/>
      <c r="B2638" s="160"/>
      <c r="C2638" s="138"/>
    </row>
    <row r="2639" spans="1:3">
      <c r="A2639" s="159"/>
      <c r="B2639" s="160"/>
      <c r="C2639" s="138"/>
    </row>
    <row r="2640" spans="1:3">
      <c r="A2640" s="159"/>
      <c r="B2640" s="160"/>
      <c r="C2640" s="138"/>
    </row>
    <row r="2641" spans="1:3">
      <c r="A2641" s="159"/>
      <c r="B2641" s="160"/>
      <c r="C2641" s="138"/>
    </row>
    <row r="2642" spans="1:3">
      <c r="A2642" s="159"/>
      <c r="B2642" s="160"/>
      <c r="C2642" s="138"/>
    </row>
    <row r="2643" spans="1:3">
      <c r="A2643" s="159"/>
      <c r="B2643" s="160"/>
      <c r="C2643" s="138"/>
    </row>
    <row r="2644" spans="1:3">
      <c r="A2644" s="159"/>
      <c r="B2644" s="160"/>
      <c r="C2644" s="138"/>
    </row>
    <row r="2645" spans="1:3">
      <c r="A2645" s="159"/>
      <c r="B2645" s="160"/>
      <c r="C2645" s="138"/>
    </row>
    <row r="2646" spans="1:3">
      <c r="A2646" s="159"/>
      <c r="B2646" s="160"/>
      <c r="C2646" s="138"/>
    </row>
    <row r="2647" spans="1:3">
      <c r="A2647" s="159"/>
      <c r="B2647" s="160"/>
      <c r="C2647" s="138"/>
    </row>
    <row r="2648" spans="1:3">
      <c r="A2648" s="159"/>
      <c r="B2648" s="160"/>
      <c r="C2648" s="138"/>
    </row>
    <row r="2649" spans="1:3">
      <c r="A2649" s="159"/>
      <c r="B2649" s="160"/>
      <c r="C2649" s="138"/>
    </row>
    <row r="2650" spans="1:3">
      <c r="A2650" s="159"/>
      <c r="B2650" s="160"/>
      <c r="C2650" s="138"/>
    </row>
    <row r="2651" spans="1:3">
      <c r="A2651" s="159"/>
      <c r="B2651" s="160"/>
      <c r="C2651" s="138"/>
    </row>
    <row r="2652" spans="1:3">
      <c r="A2652" s="159"/>
      <c r="B2652" s="160"/>
      <c r="C2652" s="138"/>
    </row>
    <row r="2653" spans="1:3">
      <c r="A2653" s="159"/>
      <c r="B2653" s="160"/>
      <c r="C2653" s="138"/>
    </row>
    <row r="2654" spans="1:3">
      <c r="A2654" s="159"/>
      <c r="B2654" s="160"/>
      <c r="C2654" s="138"/>
    </row>
    <row r="2655" spans="1:3">
      <c r="A2655" s="159"/>
      <c r="B2655" s="160"/>
      <c r="C2655" s="138"/>
    </row>
    <row r="2656" spans="1:3">
      <c r="A2656" s="159"/>
      <c r="B2656" s="160"/>
      <c r="C2656" s="138"/>
    </row>
    <row r="2657" spans="1:3">
      <c r="A2657" s="159"/>
      <c r="B2657" s="160"/>
      <c r="C2657" s="138"/>
    </row>
    <row r="2658" spans="1:3">
      <c r="A2658" s="159"/>
      <c r="B2658" s="160"/>
      <c r="C2658" s="138"/>
    </row>
    <row r="2659" spans="1:3">
      <c r="A2659" s="159"/>
      <c r="B2659" s="160"/>
      <c r="C2659" s="138"/>
    </row>
    <row r="2660" spans="1:3">
      <c r="A2660" s="159"/>
      <c r="B2660" s="160"/>
      <c r="C2660" s="138"/>
    </row>
    <row r="2661" spans="1:3">
      <c r="A2661" s="159"/>
      <c r="B2661" s="160"/>
      <c r="C2661" s="138"/>
    </row>
    <row r="2662" spans="1:3">
      <c r="A2662" s="159"/>
      <c r="B2662" s="160"/>
      <c r="C2662" s="138"/>
    </row>
    <row r="2663" spans="1:3">
      <c r="A2663" s="159"/>
      <c r="B2663" s="160"/>
      <c r="C2663" s="138"/>
    </row>
    <row r="2664" spans="1:3">
      <c r="A2664" s="159"/>
      <c r="B2664" s="160"/>
      <c r="C2664" s="138"/>
    </row>
    <row r="2665" spans="1:3">
      <c r="A2665" s="159"/>
      <c r="B2665" s="160"/>
      <c r="C2665" s="138"/>
    </row>
    <row r="2666" spans="1:3">
      <c r="A2666" s="159"/>
      <c r="B2666" s="160"/>
      <c r="C2666" s="138"/>
    </row>
    <row r="2667" spans="1:3">
      <c r="A2667" s="159"/>
      <c r="B2667" s="160"/>
      <c r="C2667" s="138"/>
    </row>
    <row r="2668" spans="1:3">
      <c r="A2668" s="159"/>
      <c r="B2668" s="160"/>
      <c r="C2668" s="138"/>
    </row>
    <row r="2669" spans="1:3">
      <c r="A2669" s="159"/>
      <c r="B2669" s="160"/>
      <c r="C2669" s="138"/>
    </row>
    <row r="2670" spans="1:3">
      <c r="A2670" s="159"/>
      <c r="B2670" s="160"/>
      <c r="C2670" s="138"/>
    </row>
    <row r="2671" spans="1:3">
      <c r="A2671" s="159"/>
      <c r="B2671" s="160"/>
      <c r="C2671" s="138"/>
    </row>
    <row r="2672" spans="1:3">
      <c r="A2672" s="159"/>
      <c r="B2672" s="160"/>
      <c r="C2672" s="138"/>
    </row>
    <row r="2673" spans="1:3">
      <c r="A2673" s="159"/>
      <c r="B2673" s="160"/>
      <c r="C2673" s="138"/>
    </row>
    <row r="2674" spans="1:3">
      <c r="A2674" s="159"/>
      <c r="B2674" s="160"/>
      <c r="C2674" s="138"/>
    </row>
    <row r="2675" spans="1:3">
      <c r="A2675" s="159"/>
      <c r="B2675" s="160"/>
      <c r="C2675" s="138"/>
    </row>
    <row r="2676" spans="1:3">
      <c r="A2676" s="159"/>
      <c r="B2676" s="160"/>
      <c r="C2676" s="138"/>
    </row>
    <row r="2677" spans="1:3">
      <c r="A2677" s="159"/>
      <c r="B2677" s="160"/>
      <c r="C2677" s="138"/>
    </row>
    <row r="2678" spans="1:3">
      <c r="A2678" s="159"/>
      <c r="B2678" s="160"/>
      <c r="C2678" s="138"/>
    </row>
    <row r="2679" spans="1:3">
      <c r="A2679" s="159"/>
      <c r="B2679" s="160"/>
      <c r="C2679" s="138"/>
    </row>
    <row r="2680" spans="1:3">
      <c r="A2680" s="159"/>
      <c r="B2680" s="160"/>
      <c r="C2680" s="138"/>
    </row>
    <row r="2681" spans="1:3">
      <c r="A2681" s="159"/>
      <c r="B2681" s="160"/>
      <c r="C2681" s="138"/>
    </row>
    <row r="2682" spans="1:3">
      <c r="A2682" s="159"/>
      <c r="B2682" s="160"/>
      <c r="C2682" s="138"/>
    </row>
    <row r="2683" spans="1:3">
      <c r="A2683" s="159"/>
      <c r="B2683" s="160"/>
      <c r="C2683" s="138"/>
    </row>
    <row r="2684" spans="1:3">
      <c r="A2684" s="159"/>
      <c r="B2684" s="160"/>
      <c r="C2684" s="138"/>
    </row>
    <row r="2685" spans="1:3">
      <c r="A2685" s="159"/>
      <c r="B2685" s="160"/>
      <c r="C2685" s="138"/>
    </row>
    <row r="2686" spans="1:3">
      <c r="A2686" s="159"/>
      <c r="B2686" s="160"/>
      <c r="C2686" s="138"/>
    </row>
    <row r="2687" spans="1:3">
      <c r="A2687" s="159"/>
      <c r="B2687" s="160"/>
      <c r="C2687" s="138"/>
    </row>
    <row r="2688" spans="1:3">
      <c r="A2688" s="159"/>
      <c r="B2688" s="160"/>
      <c r="C2688" s="138"/>
    </row>
    <row r="2689" spans="1:3">
      <c r="A2689" s="159"/>
      <c r="B2689" s="160"/>
      <c r="C2689" s="138"/>
    </row>
    <row r="2690" spans="1:3">
      <c r="A2690" s="159"/>
      <c r="B2690" s="160"/>
      <c r="C2690" s="138"/>
    </row>
    <row r="2691" spans="1:3">
      <c r="A2691" s="159"/>
      <c r="B2691" s="160"/>
      <c r="C2691" s="138"/>
    </row>
    <row r="2692" spans="1:3">
      <c r="A2692" s="159"/>
      <c r="B2692" s="160"/>
      <c r="C2692" s="138"/>
    </row>
    <row r="2693" spans="1:3">
      <c r="A2693" s="159"/>
      <c r="B2693" s="160"/>
      <c r="C2693" s="138"/>
    </row>
    <row r="2694" spans="1:3">
      <c r="A2694" s="159"/>
      <c r="B2694" s="160"/>
      <c r="C2694" s="138"/>
    </row>
    <row r="2695" spans="1:3">
      <c r="A2695" s="159"/>
      <c r="B2695" s="160"/>
      <c r="C2695" s="138"/>
    </row>
    <row r="2696" spans="1:3">
      <c r="A2696" s="159"/>
      <c r="B2696" s="160"/>
      <c r="C2696" s="138"/>
    </row>
    <row r="2697" spans="1:3">
      <c r="A2697" s="159"/>
      <c r="B2697" s="160"/>
      <c r="C2697" s="138"/>
    </row>
    <row r="2698" spans="1:3">
      <c r="A2698" s="159"/>
      <c r="B2698" s="160"/>
      <c r="C2698" s="138"/>
    </row>
    <row r="2699" spans="1:3">
      <c r="A2699" s="159"/>
      <c r="B2699" s="160"/>
      <c r="C2699" s="138"/>
    </row>
    <row r="2700" spans="1:3">
      <c r="A2700" s="159"/>
      <c r="B2700" s="160"/>
      <c r="C2700" s="133"/>
    </row>
    <row r="2701" spans="1:3">
      <c r="A2701" s="159"/>
      <c r="B2701" s="160"/>
      <c r="C2701" s="138"/>
    </row>
    <row r="2702" spans="1:3">
      <c r="A2702" s="159"/>
      <c r="B2702" s="160"/>
      <c r="C2702" s="138"/>
    </row>
    <row r="2703" spans="1:3">
      <c r="A2703" s="159"/>
      <c r="B2703" s="160"/>
      <c r="C2703" s="138"/>
    </row>
    <row r="2704" spans="1:3">
      <c r="A2704" s="159"/>
      <c r="B2704" s="160"/>
      <c r="C2704" s="138"/>
    </row>
    <row r="2705" spans="1:3">
      <c r="A2705" s="159"/>
      <c r="B2705" s="160"/>
      <c r="C2705" s="138"/>
    </row>
    <row r="2706" spans="1:3">
      <c r="A2706" s="159"/>
      <c r="B2706" s="160"/>
      <c r="C2706" s="138"/>
    </row>
    <row r="2707" spans="1:3">
      <c r="A2707" s="159"/>
      <c r="B2707" s="160"/>
      <c r="C2707" s="138"/>
    </row>
    <row r="2708" spans="1:3">
      <c r="A2708" s="159"/>
      <c r="B2708" s="160"/>
      <c r="C2708" s="138"/>
    </row>
    <row r="2709" spans="1:3">
      <c r="A2709" s="159"/>
      <c r="B2709" s="160"/>
      <c r="C2709" s="138"/>
    </row>
    <row r="2710" spans="1:3">
      <c r="A2710" s="159"/>
      <c r="B2710" s="160"/>
      <c r="C2710" s="138"/>
    </row>
    <row r="2711" spans="1:3">
      <c r="A2711" s="159"/>
      <c r="B2711" s="160"/>
      <c r="C2711" s="138"/>
    </row>
    <row r="2712" spans="1:3">
      <c r="A2712" s="159"/>
      <c r="B2712" s="160"/>
      <c r="C2712" s="138"/>
    </row>
    <row r="2713" spans="1:3">
      <c r="A2713" s="159"/>
      <c r="B2713" s="160"/>
      <c r="C2713" s="138"/>
    </row>
    <row r="2714" spans="1:3">
      <c r="A2714" s="159"/>
      <c r="B2714" s="160"/>
      <c r="C2714" s="138"/>
    </row>
    <row r="2715" spans="1:3">
      <c r="A2715" s="159"/>
      <c r="B2715" s="160"/>
      <c r="C2715" s="138"/>
    </row>
    <row r="2716" spans="1:3">
      <c r="A2716" s="159"/>
      <c r="B2716" s="160"/>
      <c r="C2716" s="138"/>
    </row>
    <row r="2717" spans="1:3">
      <c r="A2717" s="159"/>
      <c r="B2717" s="160"/>
      <c r="C2717" s="138"/>
    </row>
    <row r="2718" spans="1:3">
      <c r="A2718" s="159"/>
      <c r="B2718" s="160"/>
      <c r="C2718" s="138"/>
    </row>
    <row r="2719" spans="1:3">
      <c r="A2719" s="159"/>
      <c r="B2719" s="161"/>
      <c r="C2719" s="162"/>
    </row>
    <row r="2720" spans="1:3">
      <c r="A2720" s="163"/>
      <c r="B2720" s="161"/>
      <c r="C2720" s="162"/>
    </row>
    <row r="2721" spans="1:3">
      <c r="A2721" s="163"/>
      <c r="B2721" s="161"/>
      <c r="C2721" s="162"/>
    </row>
    <row r="2722" spans="1:3">
      <c r="A2722" s="159"/>
      <c r="B2722" s="160"/>
      <c r="C2722" s="138"/>
    </row>
    <row r="2723" spans="1:3">
      <c r="A2723" s="159"/>
      <c r="B2723" s="160"/>
      <c r="C2723" s="138"/>
    </row>
    <row r="2724" spans="1:3">
      <c r="A2724" s="159"/>
      <c r="B2724" s="160"/>
      <c r="C2724" s="138"/>
    </row>
    <row r="2725" spans="1:3">
      <c r="A2725" s="159"/>
      <c r="B2725" s="160"/>
      <c r="C2725" s="138"/>
    </row>
    <row r="2726" spans="1:3">
      <c r="A2726" s="159"/>
      <c r="B2726" s="160"/>
      <c r="C2726" s="138"/>
    </row>
    <row r="2727" spans="1:3">
      <c r="A2727" s="159"/>
      <c r="B2727" s="160"/>
      <c r="C2727" s="138"/>
    </row>
    <row r="2728" spans="1:3">
      <c r="A2728" s="159"/>
      <c r="B2728" s="160"/>
      <c r="C2728" s="138"/>
    </row>
    <row r="2729" spans="1:3">
      <c r="A2729" s="159"/>
      <c r="B2729" s="160"/>
      <c r="C2729" s="138"/>
    </row>
    <row r="2730" spans="1:3">
      <c r="A2730" s="159"/>
      <c r="B2730" s="160"/>
      <c r="C2730" s="138"/>
    </row>
    <row r="2731" spans="1:3">
      <c r="A2731" s="159"/>
      <c r="B2731" s="160"/>
      <c r="C2731" s="138"/>
    </row>
    <row r="2732" spans="1:3">
      <c r="A2732" s="159"/>
      <c r="B2732" s="160"/>
      <c r="C2732" s="138"/>
    </row>
    <row r="2733" spans="1:3">
      <c r="A2733" s="159"/>
      <c r="B2733" s="160"/>
      <c r="C2733" s="138"/>
    </row>
    <row r="2734" spans="1:3">
      <c r="A2734" s="159"/>
      <c r="B2734" s="160"/>
      <c r="C2734" s="138"/>
    </row>
    <row r="2735" spans="1:3">
      <c r="A2735" s="159"/>
      <c r="B2735" s="160"/>
      <c r="C2735" s="138"/>
    </row>
    <row r="2736" spans="1:3">
      <c r="A2736" s="159"/>
      <c r="B2736" s="160"/>
      <c r="C2736" s="138"/>
    </row>
    <row r="2737" spans="1:3">
      <c r="A2737" s="159"/>
      <c r="B2737" s="160"/>
      <c r="C2737" s="138"/>
    </row>
    <row r="2738" spans="1:3">
      <c r="A2738" s="159"/>
      <c r="B2738" s="160"/>
      <c r="C2738" s="138"/>
    </row>
    <row r="2739" spans="1:3">
      <c r="A2739" s="159"/>
      <c r="B2739" s="160"/>
      <c r="C2739" s="138"/>
    </row>
    <row r="2740" spans="1:3">
      <c r="A2740" s="159"/>
      <c r="B2740" s="160"/>
      <c r="C2740" s="138"/>
    </row>
    <row r="2741" spans="1:3">
      <c r="A2741" s="159"/>
      <c r="B2741" s="160"/>
      <c r="C2741" s="138"/>
    </row>
    <row r="2742" spans="1:3">
      <c r="A2742" s="159"/>
      <c r="B2742" s="160"/>
      <c r="C2742" s="138"/>
    </row>
    <row r="2743" spans="1:3">
      <c r="A2743" s="159"/>
      <c r="B2743" s="160"/>
      <c r="C2743" s="138"/>
    </row>
    <row r="2744" spans="1:3">
      <c r="A2744" s="159"/>
      <c r="B2744" s="160"/>
      <c r="C2744" s="138"/>
    </row>
    <row r="2745" spans="1:3">
      <c r="A2745" s="159"/>
      <c r="B2745" s="160"/>
      <c r="C2745" s="138"/>
    </row>
    <row r="2746" spans="1:3">
      <c r="A2746" s="159"/>
      <c r="B2746" s="160"/>
      <c r="C2746" s="138"/>
    </row>
    <row r="2747" spans="1:3">
      <c r="A2747" s="159"/>
      <c r="B2747" s="160"/>
      <c r="C2747" s="138"/>
    </row>
    <row r="2748" spans="1:3">
      <c r="A2748" s="159"/>
      <c r="B2748" s="160"/>
      <c r="C2748" s="138"/>
    </row>
    <row r="2749" spans="1:3">
      <c r="A2749" s="159"/>
      <c r="B2749" s="160"/>
      <c r="C2749" s="138"/>
    </row>
    <row r="2750" spans="1:3">
      <c r="A2750" s="159"/>
      <c r="B2750" s="160"/>
      <c r="C2750" s="138"/>
    </row>
    <row r="2751" spans="1:3">
      <c r="A2751" s="159"/>
      <c r="B2751" s="160"/>
      <c r="C2751" s="138"/>
    </row>
    <row r="2752" spans="1:3">
      <c r="A2752" s="159"/>
      <c r="B2752" s="160"/>
      <c r="C2752" s="138"/>
    </row>
    <row r="2753" spans="1:3">
      <c r="A2753" s="159"/>
      <c r="B2753" s="160"/>
      <c r="C2753" s="138"/>
    </row>
    <row r="2754" spans="1:3">
      <c r="A2754" s="159"/>
      <c r="B2754" s="160"/>
      <c r="C2754" s="138"/>
    </row>
    <row r="2755" spans="1:3">
      <c r="A2755" s="159"/>
      <c r="B2755" s="160"/>
      <c r="C2755" s="138"/>
    </row>
    <row r="2756" spans="1:3">
      <c r="A2756" s="159"/>
      <c r="B2756" s="160"/>
      <c r="C2756" s="138"/>
    </row>
    <row r="2757" spans="1:3">
      <c r="A2757" s="159"/>
      <c r="B2757" s="160"/>
      <c r="C2757" s="138"/>
    </row>
    <row r="2758" spans="1:3">
      <c r="A2758" s="159"/>
      <c r="B2758" s="160"/>
      <c r="C2758" s="138"/>
    </row>
    <row r="2759" spans="1:3">
      <c r="A2759" s="159"/>
      <c r="B2759" s="160"/>
      <c r="C2759" s="138"/>
    </row>
    <row r="2760" spans="1:3">
      <c r="A2760" s="159"/>
      <c r="B2760" s="160"/>
      <c r="C2760" s="138"/>
    </row>
    <row r="2761" spans="1:3">
      <c r="A2761" s="159"/>
      <c r="B2761" s="160"/>
      <c r="C2761" s="138"/>
    </row>
    <row r="2762" spans="1:3">
      <c r="A2762" s="159"/>
      <c r="B2762" s="160"/>
      <c r="C2762" s="138"/>
    </row>
    <row r="2763" spans="1:3">
      <c r="A2763" s="159"/>
      <c r="B2763" s="160"/>
      <c r="C2763" s="138"/>
    </row>
    <row r="2764" spans="1:3">
      <c r="A2764" s="159"/>
      <c r="B2764" s="160"/>
      <c r="C2764" s="138"/>
    </row>
    <row r="2765" spans="1:3">
      <c r="A2765" s="159"/>
      <c r="B2765" s="160"/>
      <c r="C2765" s="138"/>
    </row>
    <row r="2766" spans="1:3">
      <c r="A2766" s="159"/>
      <c r="B2766" s="160"/>
      <c r="C2766" s="138"/>
    </row>
    <row r="2767" spans="1:3">
      <c r="A2767" s="159"/>
      <c r="B2767" s="160"/>
      <c r="C2767" s="138"/>
    </row>
    <row r="2768" spans="1:3">
      <c r="A2768" s="159"/>
      <c r="B2768" s="160"/>
      <c r="C2768" s="138"/>
    </row>
    <row r="2769" spans="1:3">
      <c r="A2769" s="159"/>
      <c r="B2769" s="160"/>
      <c r="C2769" s="138"/>
    </row>
    <row r="2770" spans="1:3">
      <c r="A2770" s="159"/>
      <c r="B2770" s="160"/>
      <c r="C2770" s="138"/>
    </row>
    <row r="2771" spans="1:3">
      <c r="A2771" s="159"/>
      <c r="B2771" s="160"/>
      <c r="C2771" s="138"/>
    </row>
    <row r="2772" spans="1:3">
      <c r="A2772" s="159"/>
      <c r="B2772" s="160"/>
      <c r="C2772" s="138"/>
    </row>
    <row r="2773" spans="1:3">
      <c r="A2773" s="159"/>
      <c r="B2773" s="160"/>
      <c r="C2773" s="138"/>
    </row>
    <row r="2774" spans="1:3">
      <c r="A2774" s="159"/>
      <c r="B2774" s="160"/>
      <c r="C2774" s="138"/>
    </row>
    <row r="2775" spans="1:3">
      <c r="A2775" s="159"/>
      <c r="B2775" s="160"/>
      <c r="C2775" s="138"/>
    </row>
    <row r="2776" spans="1:3">
      <c r="A2776" s="159"/>
      <c r="B2776" s="160"/>
      <c r="C2776" s="138"/>
    </row>
    <row r="2777" spans="1:3">
      <c r="A2777" s="159"/>
      <c r="B2777" s="160"/>
      <c r="C2777" s="138"/>
    </row>
    <row r="2778" spans="1:3">
      <c r="A2778" s="159"/>
      <c r="B2778" s="160"/>
      <c r="C2778" s="138"/>
    </row>
    <row r="2779" spans="1:3">
      <c r="A2779" s="159"/>
      <c r="B2779" s="160"/>
      <c r="C2779" s="138"/>
    </row>
    <row r="2780" spans="1:3">
      <c r="A2780" s="159"/>
      <c r="B2780" s="160"/>
      <c r="C2780" s="138"/>
    </row>
    <row r="2781" spans="1:3">
      <c r="A2781" s="159"/>
      <c r="B2781" s="160"/>
      <c r="C2781" s="138"/>
    </row>
    <row r="2782" spans="1:3">
      <c r="A2782" s="159"/>
      <c r="B2782" s="160"/>
      <c r="C2782" s="138"/>
    </row>
    <row r="2783" spans="1:3">
      <c r="A2783" s="159"/>
      <c r="B2783" s="160"/>
      <c r="C2783" s="138"/>
    </row>
    <row r="2784" spans="1:3">
      <c r="A2784" s="159"/>
      <c r="B2784" s="160"/>
      <c r="C2784" s="138"/>
    </row>
    <row r="2785" spans="1:3">
      <c r="A2785" s="159"/>
      <c r="B2785" s="160"/>
      <c r="C2785" s="138"/>
    </row>
    <row r="2786" spans="1:3">
      <c r="A2786" s="159"/>
      <c r="B2786" s="160"/>
      <c r="C2786" s="138"/>
    </row>
    <row r="2787" spans="1:3">
      <c r="A2787" s="159"/>
      <c r="B2787" s="160"/>
      <c r="C2787" s="138"/>
    </row>
    <row r="2788" spans="1:3">
      <c r="A2788" s="159"/>
      <c r="B2788" s="160"/>
      <c r="C2788" s="138"/>
    </row>
    <row r="2789" spans="1:3">
      <c r="A2789" s="159"/>
      <c r="B2789" s="160"/>
      <c r="C2789" s="138"/>
    </row>
    <row r="2790" spans="1:3">
      <c r="A2790" s="159"/>
      <c r="B2790" s="160"/>
      <c r="C2790" s="138"/>
    </row>
    <row r="2791" spans="1:3">
      <c r="A2791" s="159"/>
      <c r="B2791" s="160"/>
      <c r="C2791" s="138"/>
    </row>
    <row r="2792" spans="1:3">
      <c r="A2792" s="159"/>
      <c r="B2792" s="160"/>
      <c r="C2792" s="138"/>
    </row>
    <row r="2793" spans="1:3">
      <c r="A2793" s="159"/>
      <c r="B2793" s="160"/>
      <c r="C2793" s="138"/>
    </row>
    <row r="2794" spans="1:3">
      <c r="A2794" s="159"/>
      <c r="B2794" s="160"/>
      <c r="C2794" s="138"/>
    </row>
    <row r="2795" spans="1:3">
      <c r="A2795" s="159"/>
      <c r="B2795" s="160"/>
      <c r="C2795" s="138"/>
    </row>
    <row r="2796" spans="1:3">
      <c r="A2796" s="159"/>
      <c r="B2796" s="160"/>
      <c r="C2796" s="138"/>
    </row>
    <row r="2797" spans="1:3">
      <c r="A2797" s="159"/>
      <c r="B2797" s="160"/>
      <c r="C2797" s="138"/>
    </row>
    <row r="2798" spans="1:3">
      <c r="A2798" s="159"/>
      <c r="B2798" s="160"/>
      <c r="C2798" s="138"/>
    </row>
    <row r="2799" spans="1:3">
      <c r="A2799" s="159"/>
      <c r="B2799" s="160"/>
      <c r="C2799" s="138"/>
    </row>
    <row r="2800" spans="1:3">
      <c r="A2800" s="159"/>
      <c r="B2800" s="160"/>
      <c r="C2800" s="138"/>
    </row>
    <row r="2801" spans="1:3">
      <c r="A2801" s="159"/>
      <c r="B2801" s="160"/>
      <c r="C2801" s="138"/>
    </row>
    <row r="2802" spans="1:3">
      <c r="A2802" s="159"/>
      <c r="B2802" s="160"/>
      <c r="C2802" s="138"/>
    </row>
    <row r="2803" spans="1:3">
      <c r="A2803" s="159"/>
      <c r="B2803" s="160"/>
      <c r="C2803" s="138"/>
    </row>
    <row r="2804" spans="1:3">
      <c r="A2804" s="159"/>
      <c r="B2804" s="160"/>
      <c r="C2804" s="138"/>
    </row>
    <row r="2805" spans="1:3">
      <c r="A2805" s="159"/>
      <c r="B2805" s="160"/>
      <c r="C2805" s="138"/>
    </row>
    <row r="2806" spans="1:3">
      <c r="A2806" s="159"/>
      <c r="B2806" s="160"/>
      <c r="C2806" s="138"/>
    </row>
    <row r="2807" spans="1:3">
      <c r="A2807" s="159"/>
      <c r="B2807" s="160"/>
      <c r="C2807" s="138"/>
    </row>
    <row r="2808" spans="1:3">
      <c r="A2808" s="159"/>
      <c r="B2808" s="160"/>
      <c r="C2808" s="138"/>
    </row>
    <row r="2809" spans="1:3">
      <c r="A2809" s="159"/>
      <c r="B2809" s="160"/>
      <c r="C2809" s="138"/>
    </row>
    <row r="2810" spans="1:3">
      <c r="A2810" s="159"/>
      <c r="B2810" s="160"/>
      <c r="C2810" s="138"/>
    </row>
    <row r="2811" spans="1:3">
      <c r="A2811" s="159"/>
      <c r="B2811" s="160"/>
      <c r="C2811" s="138"/>
    </row>
    <row r="2812" spans="1:3">
      <c r="A2812" s="159"/>
      <c r="B2812" s="160"/>
      <c r="C2812" s="138"/>
    </row>
    <row r="2813" spans="1:3">
      <c r="A2813" s="159"/>
      <c r="B2813" s="160"/>
      <c r="C2813" s="138"/>
    </row>
    <row r="2814" spans="1:3">
      <c r="A2814" s="159"/>
      <c r="B2814" s="160"/>
      <c r="C2814" s="138"/>
    </row>
    <row r="2815" spans="1:3">
      <c r="A2815" s="159"/>
      <c r="B2815" s="160"/>
      <c r="C2815" s="138"/>
    </row>
    <row r="2816" spans="1:3">
      <c r="A2816" s="159"/>
      <c r="B2816" s="160"/>
      <c r="C2816" s="138"/>
    </row>
    <row r="2817" spans="1:3">
      <c r="A2817" s="159"/>
      <c r="B2817" s="160"/>
      <c r="C2817" s="138"/>
    </row>
    <row r="2818" spans="1:3">
      <c r="A2818" s="159"/>
      <c r="B2818" s="160"/>
      <c r="C2818" s="138"/>
    </row>
    <row r="2819" spans="1:3">
      <c r="A2819" s="159"/>
      <c r="B2819" s="160"/>
      <c r="C2819" s="133"/>
    </row>
    <row r="2820" spans="1:3">
      <c r="A2820" s="159"/>
      <c r="B2820" s="160"/>
      <c r="C2820" s="138"/>
    </row>
    <row r="2821" spans="1:3">
      <c r="A2821" s="159"/>
      <c r="B2821" s="160"/>
      <c r="C2821" s="138"/>
    </row>
    <row r="2822" spans="1:3">
      <c r="A2822" s="159"/>
      <c r="B2822" s="160"/>
      <c r="C2822" s="138"/>
    </row>
    <row r="2823" spans="1:3">
      <c r="A2823" s="159"/>
      <c r="B2823" s="160"/>
      <c r="C2823" s="138"/>
    </row>
    <row r="2824" spans="1:3">
      <c r="A2824" s="159"/>
      <c r="B2824" s="160"/>
      <c r="C2824" s="138"/>
    </row>
    <row r="2825" spans="1:3">
      <c r="A2825" s="159"/>
      <c r="B2825" s="160"/>
      <c r="C2825" s="138"/>
    </row>
    <row r="2826" spans="1:3">
      <c r="A2826" s="159"/>
      <c r="B2826" s="160"/>
      <c r="C2826" s="138"/>
    </row>
    <row r="2827" spans="1:3">
      <c r="A2827" s="159"/>
      <c r="B2827" s="160"/>
      <c r="C2827" s="138"/>
    </row>
    <row r="2828" spans="1:3">
      <c r="A2828" s="159"/>
      <c r="B2828" s="160"/>
      <c r="C2828" s="138"/>
    </row>
    <row r="2829" spans="1:3">
      <c r="A2829" s="159"/>
      <c r="B2829" s="160"/>
      <c r="C2829" s="138"/>
    </row>
    <row r="2830" spans="1:3">
      <c r="A2830" s="159"/>
      <c r="B2830" s="160"/>
      <c r="C2830" s="138"/>
    </row>
    <row r="2831" spans="1:3">
      <c r="A2831" s="159"/>
      <c r="B2831" s="160"/>
      <c r="C2831" s="138"/>
    </row>
    <row r="2832" spans="1:3">
      <c r="A2832" s="159"/>
      <c r="B2832" s="160"/>
      <c r="C2832" s="138"/>
    </row>
    <row r="2833" spans="1:3">
      <c r="A2833" s="159"/>
      <c r="B2833" s="160"/>
      <c r="C2833" s="138"/>
    </row>
    <row r="2834" spans="1:3">
      <c r="A2834" s="159"/>
      <c r="B2834" s="160"/>
      <c r="C2834" s="138"/>
    </row>
    <row r="2835" spans="1:3">
      <c r="A2835" s="159"/>
      <c r="B2835" s="160"/>
      <c r="C2835" s="138"/>
    </row>
    <row r="2836" spans="1:3">
      <c r="A2836" s="159"/>
      <c r="B2836" s="160"/>
      <c r="C2836" s="138"/>
    </row>
    <row r="2837" spans="1:3">
      <c r="A2837" s="159"/>
      <c r="B2837" s="160"/>
      <c r="C2837" s="138"/>
    </row>
    <row r="2838" spans="1:3">
      <c r="A2838" s="159"/>
      <c r="B2838" s="160"/>
      <c r="C2838" s="138"/>
    </row>
    <row r="2839" spans="1:3">
      <c r="A2839" s="159"/>
      <c r="B2839" s="160"/>
      <c r="C2839" s="138"/>
    </row>
    <row r="2840" spans="1:3">
      <c r="A2840" s="159"/>
      <c r="B2840" s="160"/>
      <c r="C2840" s="138"/>
    </row>
    <row r="2841" spans="1:3">
      <c r="A2841" s="159"/>
      <c r="B2841" s="160"/>
      <c r="C2841" s="138"/>
    </row>
    <row r="2842" spans="1:3">
      <c r="A2842" s="159"/>
      <c r="B2842" s="160"/>
      <c r="C2842" s="138"/>
    </row>
    <row r="2843" spans="1:3">
      <c r="A2843" s="159"/>
      <c r="B2843" s="160"/>
      <c r="C2843" s="138"/>
    </row>
    <row r="2844" spans="1:3">
      <c r="A2844" s="159"/>
      <c r="B2844" s="160"/>
      <c r="C2844" s="138"/>
    </row>
    <row r="2845" spans="1:3">
      <c r="A2845" s="159"/>
      <c r="B2845" s="160"/>
      <c r="C2845" s="138"/>
    </row>
    <row r="2846" spans="1:3">
      <c r="A2846" s="159"/>
      <c r="B2846" s="160"/>
      <c r="C2846" s="138"/>
    </row>
    <row r="2847" spans="1:3">
      <c r="A2847" s="159"/>
      <c r="B2847" s="160"/>
      <c r="C2847" s="138"/>
    </row>
    <row r="2848" spans="1:3">
      <c r="A2848" s="159"/>
      <c r="B2848" s="160"/>
      <c r="C2848" s="133"/>
    </row>
    <row r="2849" spans="1:3">
      <c r="A2849" s="159"/>
      <c r="B2849" s="160"/>
      <c r="C2849" s="138"/>
    </row>
    <row r="2850" spans="1:3">
      <c r="A2850" s="159"/>
      <c r="B2850" s="160"/>
      <c r="C2850" s="138"/>
    </row>
    <row r="2851" spans="1:3">
      <c r="A2851" s="159"/>
      <c r="B2851" s="160"/>
      <c r="C2851" s="138"/>
    </row>
    <row r="2852" spans="1:3">
      <c r="A2852" s="159"/>
      <c r="B2852" s="160"/>
      <c r="C2852" s="138"/>
    </row>
    <row r="2853" spans="1:3">
      <c r="A2853" s="159"/>
      <c r="B2853" s="160"/>
      <c r="C2853" s="138"/>
    </row>
    <row r="2854" spans="1:3">
      <c r="A2854" s="159"/>
      <c r="B2854" s="160"/>
      <c r="C2854" s="138"/>
    </row>
    <row r="2855" spans="1:3">
      <c r="A2855" s="159"/>
      <c r="B2855" s="160"/>
      <c r="C2855" s="138"/>
    </row>
    <row r="2856" spans="1:3">
      <c r="A2856" s="159"/>
      <c r="B2856" s="160"/>
      <c r="C2856" s="138"/>
    </row>
    <row r="2857" spans="1:3">
      <c r="A2857" s="159"/>
      <c r="B2857" s="160"/>
      <c r="C2857" s="138"/>
    </row>
    <row r="2858" spans="1:3">
      <c r="A2858" s="159"/>
      <c r="B2858" s="160"/>
      <c r="C2858" s="138"/>
    </row>
    <row r="2859" spans="1:3">
      <c r="A2859" s="159"/>
      <c r="B2859" s="160"/>
      <c r="C2859" s="138"/>
    </row>
    <row r="2860" spans="1:3">
      <c r="B2860" s="24"/>
      <c r="C2860" s="134"/>
    </row>
    <row r="2861" spans="1:3">
      <c r="B2861" s="164"/>
      <c r="C2861" s="165"/>
    </row>
    <row r="2862" spans="1:3">
      <c r="B2862" s="164"/>
      <c r="C2862" s="165"/>
    </row>
    <row r="2863" spans="1:3">
      <c r="B2863" s="164"/>
      <c r="C2863" s="165"/>
    </row>
    <row r="2864" spans="1:3">
      <c r="B2864" s="164"/>
      <c r="C2864" s="165"/>
    </row>
    <row r="2865" spans="2:3">
      <c r="B2865" s="164"/>
      <c r="C2865" s="165"/>
    </row>
    <row r="2866" spans="2:3">
      <c r="B2866" s="164"/>
      <c r="C2866" s="165"/>
    </row>
    <row r="2867" spans="2:3">
      <c r="B2867" s="164"/>
      <c r="C2867" s="165"/>
    </row>
    <row r="2868" spans="2:3">
      <c r="B2868" s="164"/>
      <c r="C2868" s="165"/>
    </row>
    <row r="2869" spans="2:3">
      <c r="B2869" s="164"/>
      <c r="C2869" s="165"/>
    </row>
    <row r="2870" spans="2:3">
      <c r="B2870" s="164"/>
      <c r="C2870" s="165"/>
    </row>
    <row r="2871" spans="2:3">
      <c r="B2871" s="164"/>
      <c r="C2871" s="165"/>
    </row>
    <row r="2872" spans="2:3">
      <c r="B2872" s="164"/>
      <c r="C2872" s="165"/>
    </row>
    <row r="2873" spans="2:3">
      <c r="B2873" s="164"/>
      <c r="C2873" s="165"/>
    </row>
    <row r="2874" spans="2:3">
      <c r="B2874" s="164"/>
      <c r="C2874" s="165"/>
    </row>
    <row r="2875" spans="2:3">
      <c r="B2875" s="164"/>
      <c r="C2875" s="165"/>
    </row>
    <row r="2876" spans="2:3">
      <c r="B2876" s="164"/>
      <c r="C2876" s="165"/>
    </row>
    <row r="2877" spans="2:3">
      <c r="B2877" s="164"/>
      <c r="C2877" s="165"/>
    </row>
    <row r="2878" spans="2:3">
      <c r="B2878" s="164"/>
      <c r="C2878" s="165"/>
    </row>
    <row r="2879" spans="2:3">
      <c r="B2879" s="164"/>
      <c r="C2879" s="165"/>
    </row>
    <row r="2880" spans="2:3">
      <c r="B2880" s="164"/>
      <c r="C2880" s="165"/>
    </row>
    <row r="2881" spans="2:3">
      <c r="B2881" s="164"/>
      <c r="C2881" s="165"/>
    </row>
    <row r="2882" spans="2:3">
      <c r="B2882" s="164"/>
      <c r="C2882" s="165"/>
    </row>
    <row r="2883" spans="2:3">
      <c r="B2883" s="164"/>
      <c r="C2883" s="165"/>
    </row>
    <row r="2884" spans="2:3">
      <c r="B2884" s="164"/>
      <c r="C2884" s="165"/>
    </row>
    <row r="2885" spans="2:3">
      <c r="B2885" s="164"/>
      <c r="C2885" s="165"/>
    </row>
    <row r="2886" spans="2:3">
      <c r="B2886" s="164"/>
      <c r="C2886" s="165"/>
    </row>
    <row r="2887" spans="2:3">
      <c r="B2887" s="164"/>
      <c r="C2887" s="165"/>
    </row>
    <row r="2888" spans="2:3">
      <c r="B2888" s="164"/>
      <c r="C2888" s="165"/>
    </row>
    <row r="2889" spans="2:3">
      <c r="B2889" s="164"/>
      <c r="C2889" s="165"/>
    </row>
    <row r="2890" spans="2:3">
      <c r="B2890" s="164"/>
      <c r="C2890" s="165"/>
    </row>
    <row r="2891" spans="2:3">
      <c r="B2891" s="164"/>
      <c r="C2891" s="165"/>
    </row>
    <row r="2892" spans="2:3">
      <c r="B2892" s="164"/>
      <c r="C2892" s="165"/>
    </row>
    <row r="2893" spans="2:3">
      <c r="B2893" s="164"/>
      <c r="C2893" s="165"/>
    </row>
    <row r="2894" spans="2:3">
      <c r="B2894" s="164"/>
      <c r="C2894" s="165"/>
    </row>
    <row r="2895" spans="2:3">
      <c r="B2895" s="164"/>
      <c r="C2895" s="165"/>
    </row>
    <row r="2896" spans="2:3">
      <c r="B2896" s="164"/>
      <c r="C2896" s="165"/>
    </row>
    <row r="2897" spans="2:3">
      <c r="B2897" s="164"/>
      <c r="C2897" s="165"/>
    </row>
    <row r="2898" spans="2:3">
      <c r="B2898" s="164"/>
      <c r="C2898" s="165"/>
    </row>
    <row r="2899" spans="2:3">
      <c r="B2899" s="164"/>
      <c r="C2899" s="165"/>
    </row>
    <row r="2900" spans="2:3">
      <c r="B2900" s="164"/>
      <c r="C2900" s="165"/>
    </row>
    <row r="2901" spans="2:3">
      <c r="B2901" s="164"/>
      <c r="C2901" s="165"/>
    </row>
    <row r="2902" spans="2:3">
      <c r="B2902" s="164"/>
      <c r="C2902" s="165"/>
    </row>
    <row r="2903" spans="2:3">
      <c r="B2903" s="164"/>
      <c r="C2903" s="165"/>
    </row>
    <row r="2904" spans="2:3">
      <c r="B2904" s="164"/>
      <c r="C2904" s="165"/>
    </row>
    <row r="2905" spans="2:3">
      <c r="B2905" s="164"/>
      <c r="C2905" s="165"/>
    </row>
    <row r="2906" spans="2:3">
      <c r="B2906" s="164"/>
      <c r="C2906" s="165"/>
    </row>
    <row r="2907" spans="2:3">
      <c r="B2907" s="164"/>
      <c r="C2907" s="165"/>
    </row>
    <row r="2908" spans="2:3">
      <c r="B2908" s="164"/>
      <c r="C2908" s="165"/>
    </row>
    <row r="2909" spans="2:3">
      <c r="B2909" s="164"/>
      <c r="C2909" s="165"/>
    </row>
    <row r="2910" spans="2:3">
      <c r="B2910" s="164"/>
      <c r="C2910" s="165"/>
    </row>
    <row r="2911" spans="2:3">
      <c r="B2911" s="164"/>
      <c r="C2911" s="165"/>
    </row>
    <row r="2912" spans="2:3">
      <c r="B2912" s="164"/>
      <c r="C2912" s="165"/>
    </row>
    <row r="2913" spans="2:3">
      <c r="B2913" s="164"/>
      <c r="C2913" s="165"/>
    </row>
    <row r="2914" spans="2:3">
      <c r="B2914" s="164"/>
      <c r="C2914" s="165"/>
    </row>
    <row r="2915" spans="2:3">
      <c r="B2915" s="164"/>
      <c r="C2915" s="165"/>
    </row>
    <row r="2916" spans="2:3">
      <c r="B2916" s="164"/>
      <c r="C2916" s="165"/>
    </row>
    <row r="2917" spans="2:3">
      <c r="B2917" s="164"/>
      <c r="C2917" s="165"/>
    </row>
    <row r="2918" spans="2:3">
      <c r="B2918" s="164"/>
      <c r="C2918" s="165"/>
    </row>
    <row r="2919" spans="2:3">
      <c r="B2919" s="164"/>
      <c r="C2919" s="165"/>
    </row>
    <row r="2920" spans="2:3">
      <c r="B2920" s="164"/>
      <c r="C2920" s="165"/>
    </row>
    <row r="2921" spans="2:3">
      <c r="B2921" s="164"/>
      <c r="C2921" s="165"/>
    </row>
    <row r="2922" spans="2:3">
      <c r="B2922" s="164"/>
      <c r="C2922" s="165"/>
    </row>
    <row r="2923" spans="2:3">
      <c r="B2923" s="164"/>
      <c r="C2923" s="165"/>
    </row>
    <row r="2924" spans="2:3">
      <c r="B2924" s="164"/>
      <c r="C2924" s="165"/>
    </row>
    <row r="2925" spans="2:3">
      <c r="B2925" s="164"/>
      <c r="C2925" s="165"/>
    </row>
    <row r="2926" spans="2:3">
      <c r="B2926" s="164"/>
      <c r="C2926" s="165"/>
    </row>
    <row r="2927" spans="2:3">
      <c r="B2927" s="164"/>
      <c r="C2927" s="165"/>
    </row>
    <row r="2928" spans="2:3">
      <c r="B2928" s="164"/>
      <c r="C2928" s="165"/>
    </row>
    <row r="2929" spans="2:3">
      <c r="B2929" s="164"/>
      <c r="C2929" s="165"/>
    </row>
    <row r="2930" spans="2:3">
      <c r="B2930" s="164"/>
      <c r="C2930" s="165"/>
    </row>
    <row r="2931" spans="2:3">
      <c r="B2931" s="164"/>
      <c r="C2931" s="165"/>
    </row>
    <row r="2932" spans="2:3">
      <c r="B2932" s="164"/>
      <c r="C2932" s="165"/>
    </row>
    <row r="2933" spans="2:3">
      <c r="B2933" s="164"/>
      <c r="C2933" s="165"/>
    </row>
    <row r="2934" spans="2:3">
      <c r="B2934" s="164"/>
      <c r="C2934" s="165"/>
    </row>
    <row r="2935" spans="2:3">
      <c r="B2935" s="164"/>
      <c r="C2935" s="165"/>
    </row>
    <row r="2936" spans="2:3">
      <c r="B2936" s="166"/>
      <c r="C2936" s="167"/>
    </row>
    <row r="2937" spans="2:3">
      <c r="B2937" s="164"/>
      <c r="C2937" s="240"/>
    </row>
    <row r="2938" spans="2:3">
      <c r="B2938" s="164"/>
      <c r="C2938" s="165"/>
    </row>
    <row r="2939" spans="2:3">
      <c r="B2939" s="164"/>
      <c r="C2939" s="165"/>
    </row>
    <row r="2940" spans="2:3">
      <c r="B2940" s="164"/>
      <c r="C2940" s="165"/>
    </row>
    <row r="2941" spans="2:3">
      <c r="B2941" s="164"/>
      <c r="C2941" s="165"/>
    </row>
    <row r="2942" spans="2:3">
      <c r="B2942" s="164"/>
      <c r="C2942" s="165"/>
    </row>
    <row r="2943" spans="2:3">
      <c r="B2943" s="164"/>
      <c r="C2943" s="165"/>
    </row>
    <row r="2944" spans="2:3">
      <c r="B2944" s="164"/>
      <c r="C2944" s="165"/>
    </row>
    <row r="2945" spans="2:3">
      <c r="B2945" s="164"/>
      <c r="C2945" s="165"/>
    </row>
    <row r="2946" spans="2:3">
      <c r="B2946" s="164"/>
      <c r="C2946" s="165"/>
    </row>
    <row r="2947" spans="2:3">
      <c r="B2947" s="164"/>
      <c r="C2947" s="165"/>
    </row>
    <row r="2948" spans="2:3">
      <c r="B2948" s="164"/>
      <c r="C2948" s="165"/>
    </row>
    <row r="2949" spans="2:3">
      <c r="B2949" s="164"/>
      <c r="C2949" s="165"/>
    </row>
    <row r="2950" spans="2:3">
      <c r="B2950" s="164"/>
      <c r="C2950" s="165"/>
    </row>
    <row r="2951" spans="2:3">
      <c r="B2951" s="164"/>
      <c r="C2951" s="165"/>
    </row>
    <row r="2952" spans="2:3">
      <c r="B2952" s="164"/>
      <c r="C2952" s="165"/>
    </row>
    <row r="2953" spans="2:3">
      <c r="B2953" s="164"/>
      <c r="C2953" s="165"/>
    </row>
    <row r="2954" spans="2:3">
      <c r="B2954" s="164"/>
      <c r="C2954" s="165"/>
    </row>
    <row r="2955" spans="2:3">
      <c r="B2955" s="164"/>
      <c r="C2955" s="165"/>
    </row>
    <row r="2956" spans="2:3">
      <c r="B2956" s="164"/>
      <c r="C2956" s="165"/>
    </row>
    <row r="2957" spans="2:3">
      <c r="B2957" s="164"/>
      <c r="C2957" s="165"/>
    </row>
    <row r="2958" spans="2:3">
      <c r="B2958" s="164"/>
      <c r="C2958" s="165"/>
    </row>
    <row r="2959" spans="2:3">
      <c r="B2959" s="164"/>
      <c r="C2959" s="165"/>
    </row>
    <row r="2960" spans="2:3">
      <c r="B2960" s="164"/>
      <c r="C2960" s="165"/>
    </row>
    <row r="2961" spans="2:3">
      <c r="B2961" s="164"/>
      <c r="C2961" s="165"/>
    </row>
    <row r="2962" spans="2:3">
      <c r="B2962" s="164"/>
      <c r="C2962" s="165"/>
    </row>
    <row r="2963" spans="2:3">
      <c r="B2963" s="164"/>
      <c r="C2963" s="165"/>
    </row>
    <row r="2964" spans="2:3">
      <c r="B2964" s="164"/>
      <c r="C2964" s="165"/>
    </row>
    <row r="2965" spans="2:3">
      <c r="B2965" s="164"/>
      <c r="C2965" s="165"/>
    </row>
    <row r="2966" spans="2:3">
      <c r="B2966" s="164"/>
      <c r="C2966" s="165"/>
    </row>
    <row r="2967" spans="2:3">
      <c r="B2967" s="164"/>
      <c r="C2967" s="165"/>
    </row>
    <row r="2968" spans="2:3">
      <c r="B2968" s="164"/>
      <c r="C2968" s="165"/>
    </row>
    <row r="2969" spans="2:3">
      <c r="B2969" s="164"/>
      <c r="C2969" s="165"/>
    </row>
    <row r="2970" spans="2:3">
      <c r="B2970" s="164"/>
      <c r="C2970" s="165"/>
    </row>
    <row r="2971" spans="2:3">
      <c r="B2971" s="164"/>
      <c r="C2971" s="165"/>
    </row>
    <row r="2972" spans="2:3">
      <c r="B2972" s="164"/>
      <c r="C2972" s="165"/>
    </row>
    <row r="2973" spans="2:3">
      <c r="B2973" s="164"/>
      <c r="C2973" s="165"/>
    </row>
    <row r="2974" spans="2:3">
      <c r="B2974" s="168"/>
      <c r="C2974" s="169"/>
    </row>
    <row r="2975" spans="2:3">
      <c r="B2975" s="164"/>
      <c r="C2975" s="165"/>
    </row>
    <row r="2976" spans="2:3">
      <c r="B2976" s="164"/>
      <c r="C2976" s="165"/>
    </row>
    <row r="2977" spans="2:3">
      <c r="B2977" s="164"/>
      <c r="C2977" s="165"/>
    </row>
    <row r="2978" spans="2:3">
      <c r="B2978" s="164"/>
      <c r="C2978" s="165"/>
    </row>
    <row r="2979" spans="2:3">
      <c r="B2979" s="164"/>
      <c r="C2979" s="165"/>
    </row>
    <row r="2980" spans="2:3">
      <c r="B2980" s="164"/>
      <c r="C2980" s="165"/>
    </row>
    <row r="2981" spans="2:3">
      <c r="B2981" s="164"/>
      <c r="C2981" s="165"/>
    </row>
    <row r="2982" spans="2:3">
      <c r="B2982" s="164"/>
      <c r="C2982" s="165"/>
    </row>
    <row r="2983" spans="2:3">
      <c r="B2983" s="170"/>
      <c r="C2983" s="171"/>
    </row>
    <row r="2984" spans="2:3">
      <c r="B2984" s="164"/>
      <c r="C2984" s="165"/>
    </row>
    <row r="2985" spans="2:3">
      <c r="B2985" s="164"/>
      <c r="C2985" s="165"/>
    </row>
    <row r="2986" spans="2:3">
      <c r="B2986" s="164"/>
      <c r="C2986" s="165"/>
    </row>
    <row r="2987" spans="2:3">
      <c r="B2987" s="164"/>
      <c r="C2987" s="165"/>
    </row>
    <row r="2988" spans="2:3">
      <c r="B2988" s="164"/>
      <c r="C2988" s="165"/>
    </row>
    <row r="2989" spans="2:3">
      <c r="B2989" s="164"/>
      <c r="C2989" s="165"/>
    </row>
    <row r="2990" spans="2:3">
      <c r="B2990" s="164"/>
      <c r="C2990" s="165"/>
    </row>
    <row r="2991" spans="2:3">
      <c r="B2991" s="164"/>
      <c r="C2991" s="165"/>
    </row>
    <row r="2992" spans="2:3">
      <c r="B2992" s="164"/>
      <c r="C2992" s="165"/>
    </row>
    <row r="2993" spans="2:3">
      <c r="B2993" s="164"/>
      <c r="C2993" s="165"/>
    </row>
    <row r="2994" spans="2:3">
      <c r="B2994" s="164"/>
      <c r="C2994" s="165"/>
    </row>
    <row r="2995" spans="2:3">
      <c r="B2995" s="164"/>
      <c r="C2995" s="165"/>
    </row>
    <row r="2996" spans="2:3">
      <c r="B2996" s="164"/>
      <c r="C2996" s="165"/>
    </row>
    <row r="2997" spans="2:3">
      <c r="B2997" s="164"/>
      <c r="C2997" s="165"/>
    </row>
    <row r="2998" spans="2:3">
      <c r="B2998" s="164"/>
      <c r="C2998" s="165"/>
    </row>
    <row r="2999" spans="2:3">
      <c r="B2999" s="164"/>
      <c r="C2999" s="165"/>
    </row>
    <row r="3000" spans="2:3">
      <c r="B3000" s="164"/>
      <c r="C3000" s="165"/>
    </row>
    <row r="3001" spans="2:3">
      <c r="B3001" s="164"/>
      <c r="C3001" s="165"/>
    </row>
    <row r="3002" spans="2:3">
      <c r="B3002" s="164"/>
      <c r="C3002" s="165"/>
    </row>
    <row r="3003" spans="2:3">
      <c r="B3003" s="164"/>
      <c r="C3003" s="165"/>
    </row>
    <row r="3004" spans="2:3">
      <c r="B3004" s="164"/>
      <c r="C3004" s="165"/>
    </row>
    <row r="3005" spans="2:3">
      <c r="B3005" s="164"/>
      <c r="C3005" s="165"/>
    </row>
    <row r="3006" spans="2:3">
      <c r="B3006" s="164"/>
      <c r="C3006" s="165"/>
    </row>
    <row r="3007" spans="2:3">
      <c r="B3007" s="164"/>
      <c r="C3007" s="165"/>
    </row>
    <row r="3008" spans="2:3">
      <c r="B3008" s="164"/>
      <c r="C3008" s="165"/>
    </row>
    <row r="3009" spans="2:3">
      <c r="B3009" s="164"/>
      <c r="C3009" s="165"/>
    </row>
    <row r="3010" spans="2:3">
      <c r="B3010" s="164"/>
      <c r="C3010" s="165"/>
    </row>
    <row r="3011" spans="2:3">
      <c r="B3011" s="164"/>
      <c r="C3011" s="165"/>
    </row>
    <row r="3012" spans="2:3">
      <c r="B3012" s="164"/>
      <c r="C3012" s="165"/>
    </row>
    <row r="3013" spans="2:3">
      <c r="B3013" s="164"/>
      <c r="C3013" s="165"/>
    </row>
    <row r="3014" spans="2:3">
      <c r="B3014" s="164"/>
      <c r="C3014" s="165"/>
    </row>
    <row r="3015" spans="2:3">
      <c r="B3015" s="164"/>
      <c r="C3015" s="165"/>
    </row>
    <row r="3016" spans="2:3">
      <c r="B3016" s="164"/>
      <c r="C3016" s="165"/>
    </row>
    <row r="3017" spans="2:3">
      <c r="B3017" s="164"/>
      <c r="C3017" s="165"/>
    </row>
    <row r="3018" spans="2:3">
      <c r="B3018" s="164"/>
      <c r="C3018" s="165"/>
    </row>
    <row r="3019" spans="2:3">
      <c r="B3019" s="164"/>
      <c r="C3019" s="165"/>
    </row>
    <row r="3020" spans="2:3">
      <c r="B3020" s="164"/>
      <c r="C3020" s="165"/>
    </row>
    <row r="3021" spans="2:3">
      <c r="B3021" s="164"/>
      <c r="C3021" s="165"/>
    </row>
    <row r="3022" spans="2:3">
      <c r="B3022" s="164"/>
      <c r="C3022" s="165"/>
    </row>
    <row r="3023" spans="2:3">
      <c r="B3023" s="164"/>
      <c r="C3023" s="165"/>
    </row>
    <row r="3024" spans="2:3">
      <c r="B3024" s="164"/>
      <c r="C3024" s="165"/>
    </row>
    <row r="3025" spans="2:3">
      <c r="B3025" s="164"/>
      <c r="C3025" s="165"/>
    </row>
    <row r="3026" spans="2:3">
      <c r="B3026" s="164"/>
      <c r="C3026" s="165"/>
    </row>
    <row r="3027" spans="2:3">
      <c r="B3027" s="164"/>
      <c r="C3027" s="165"/>
    </row>
    <row r="3028" spans="2:3">
      <c r="B3028" s="164"/>
      <c r="C3028" s="165"/>
    </row>
    <row r="3029" spans="2:3">
      <c r="B3029" s="164"/>
      <c r="C3029" s="165"/>
    </row>
    <row r="3030" spans="2:3">
      <c r="B3030" s="164"/>
      <c r="C3030" s="165"/>
    </row>
    <row r="3031" spans="2:3">
      <c r="B3031" s="166"/>
      <c r="C3031" s="167"/>
    </row>
    <row r="3032" spans="2:3">
      <c r="B3032" s="168"/>
      <c r="C3032" s="169"/>
    </row>
    <row r="3033" spans="2:3">
      <c r="B3033" s="164"/>
      <c r="C3033" s="165"/>
    </row>
    <row r="3034" spans="2:3">
      <c r="B3034" s="170"/>
      <c r="C3034" s="171"/>
    </row>
    <row r="3035" spans="2:3">
      <c r="B3035" s="164"/>
      <c r="C3035" s="165"/>
    </row>
    <row r="3036" spans="2:3">
      <c r="B3036" s="164"/>
      <c r="C3036" s="165"/>
    </row>
    <row r="3037" spans="2:3">
      <c r="B3037" s="164"/>
      <c r="C3037" s="165"/>
    </row>
    <row r="3038" spans="2:3">
      <c r="B3038" s="164"/>
      <c r="C3038" s="165"/>
    </row>
    <row r="3039" spans="2:3">
      <c r="B3039" s="164"/>
      <c r="C3039" s="165"/>
    </row>
    <row r="3040" spans="2:3">
      <c r="B3040" s="164"/>
      <c r="C3040" s="165"/>
    </row>
    <row r="3041" spans="2:3">
      <c r="B3041" s="164"/>
      <c r="C3041" s="165"/>
    </row>
    <row r="3042" spans="2:3">
      <c r="B3042" s="168"/>
      <c r="C3042" s="240"/>
    </row>
    <row r="3043" spans="2:3">
      <c r="B3043" s="164"/>
      <c r="C3043" s="165"/>
    </row>
    <row r="3044" spans="2:3">
      <c r="B3044" s="164"/>
      <c r="C3044" s="165"/>
    </row>
    <row r="3045" spans="2:3">
      <c r="B3045" s="164"/>
      <c r="C3045" s="165"/>
    </row>
    <row r="3046" spans="2:3">
      <c r="B3046" s="164"/>
      <c r="C3046" s="165"/>
    </row>
    <row r="3047" spans="2:3">
      <c r="B3047" s="164"/>
      <c r="C3047" s="165"/>
    </row>
    <row r="3048" spans="2:3">
      <c r="B3048" s="164"/>
      <c r="C3048" s="165"/>
    </row>
    <row r="3049" spans="2:3">
      <c r="B3049" s="164"/>
      <c r="C3049" s="165"/>
    </row>
    <row r="3050" spans="2:3">
      <c r="B3050" s="164"/>
      <c r="C3050" s="165"/>
    </row>
    <row r="3051" spans="2:3">
      <c r="B3051" s="164"/>
      <c r="C3051" s="165"/>
    </row>
    <row r="3052" spans="2:3">
      <c r="B3052" s="164"/>
      <c r="C3052" s="165"/>
    </row>
    <row r="3053" spans="2:3">
      <c r="B3053" s="164"/>
      <c r="C3053" s="165"/>
    </row>
    <row r="3054" spans="2:3">
      <c r="B3054" s="164"/>
      <c r="C3054" s="165"/>
    </row>
    <row r="3055" spans="2:3">
      <c r="B3055" s="164"/>
      <c r="C3055" s="165"/>
    </row>
    <row r="3056" spans="2:3">
      <c r="B3056" s="164"/>
      <c r="C3056" s="165"/>
    </row>
    <row r="3057" spans="2:3">
      <c r="B3057" s="164"/>
      <c r="C3057" s="165"/>
    </row>
    <row r="3058" spans="2:3">
      <c r="B3058" s="164"/>
      <c r="C3058" s="165"/>
    </row>
    <row r="3059" spans="2:3">
      <c r="B3059" s="164"/>
      <c r="C3059" s="165"/>
    </row>
    <row r="3060" spans="2:3">
      <c r="B3060" s="164"/>
      <c r="C3060" s="165"/>
    </row>
    <row r="3061" spans="2:3">
      <c r="B3061" s="164"/>
      <c r="C3061" s="165"/>
    </row>
    <row r="3062" spans="2:3">
      <c r="B3062" s="164"/>
      <c r="C3062" s="165"/>
    </row>
    <row r="3063" spans="2:3">
      <c r="B3063" s="164"/>
      <c r="C3063" s="165"/>
    </row>
    <row r="3064" spans="2:3">
      <c r="B3064" s="164"/>
      <c r="C3064" s="165"/>
    </row>
    <row r="3065" spans="2:3">
      <c r="B3065" s="164"/>
      <c r="C3065" s="165"/>
    </row>
    <row r="3066" spans="2:3">
      <c r="B3066" s="164"/>
      <c r="C3066" s="165"/>
    </row>
    <row r="3067" spans="2:3">
      <c r="B3067" s="164"/>
      <c r="C3067" s="165"/>
    </row>
    <row r="3068" spans="2:3">
      <c r="B3068" s="164"/>
      <c r="C3068" s="165"/>
    </row>
    <row r="3069" spans="2:3">
      <c r="B3069" s="164"/>
      <c r="C3069" s="165"/>
    </row>
    <row r="3070" spans="2:3">
      <c r="B3070" s="164"/>
      <c r="C3070" s="165"/>
    </row>
    <row r="3071" spans="2:3">
      <c r="B3071" s="164"/>
      <c r="C3071" s="165"/>
    </row>
    <row r="3072" spans="2:3">
      <c r="B3072" s="164"/>
      <c r="C3072" s="165"/>
    </row>
    <row r="3073" spans="2:3">
      <c r="B3073" s="164"/>
      <c r="C3073" s="165"/>
    </row>
    <row r="3074" spans="2:3">
      <c r="B3074" s="164"/>
      <c r="C3074" s="165"/>
    </row>
    <row r="3075" spans="2:3">
      <c r="B3075" s="164"/>
      <c r="C3075" s="241"/>
    </row>
    <row r="3076" spans="2:3">
      <c r="B3076" s="164"/>
      <c r="C3076" s="165"/>
    </row>
    <row r="3077" spans="2:3">
      <c r="B3077" s="164"/>
      <c r="C3077" s="165"/>
    </row>
    <row r="3078" spans="2:3">
      <c r="B3078" s="164"/>
      <c r="C3078" s="165"/>
    </row>
    <row r="3079" spans="2:3">
      <c r="B3079" s="164"/>
      <c r="C3079" s="165"/>
    </row>
    <row r="3080" spans="2:3">
      <c r="B3080" s="164"/>
      <c r="C3080" s="165"/>
    </row>
    <row r="3081" spans="2:3">
      <c r="B3081" s="164"/>
      <c r="C3081" s="165"/>
    </row>
    <row r="3082" spans="2:3">
      <c r="B3082" s="164"/>
      <c r="C3082" s="165"/>
    </row>
    <row r="3083" spans="2:3">
      <c r="B3083" s="164"/>
      <c r="C3083" s="165"/>
    </row>
    <row r="3084" spans="2:3">
      <c r="B3084" s="164"/>
      <c r="C3084" s="165"/>
    </row>
    <row r="3085" spans="2:3">
      <c r="B3085" s="164"/>
      <c r="C3085" s="165"/>
    </row>
    <row r="3086" spans="2:3">
      <c r="B3086" s="164"/>
      <c r="C3086" s="165"/>
    </row>
    <row r="3087" spans="2:3">
      <c r="B3087" s="164"/>
      <c r="C3087" s="165"/>
    </row>
    <row r="3088" spans="2:3">
      <c r="B3088" s="164"/>
      <c r="C3088" s="165"/>
    </row>
    <row r="3089" spans="2:3">
      <c r="B3089" s="164"/>
      <c r="C3089" s="165"/>
    </row>
    <row r="3090" spans="2:3">
      <c r="B3090" s="164"/>
      <c r="C3090" s="165"/>
    </row>
    <row r="3091" spans="2:3">
      <c r="B3091" s="164"/>
      <c r="C3091" s="165"/>
    </row>
    <row r="3092" spans="2:3">
      <c r="B3092" s="164"/>
      <c r="C3092" s="240"/>
    </row>
    <row r="3093" spans="2:3">
      <c r="B3093" s="164"/>
      <c r="C3093" s="165"/>
    </row>
    <row r="3094" spans="2:3">
      <c r="B3094" s="164"/>
      <c r="C3094" s="165"/>
    </row>
    <row r="3095" spans="2:3">
      <c r="B3095" s="164"/>
      <c r="C3095" s="165"/>
    </row>
    <row r="3096" spans="2:3">
      <c r="B3096" s="164"/>
      <c r="C3096" s="137"/>
    </row>
    <row r="3097" spans="2:3">
      <c r="B3097" s="164"/>
      <c r="C3097" s="165"/>
    </row>
    <row r="3098" spans="2:3">
      <c r="B3098" s="164"/>
      <c r="C3098" s="165"/>
    </row>
    <row r="3099" spans="2:3">
      <c r="B3099" s="164"/>
      <c r="C3099" s="165"/>
    </row>
    <row r="3100" spans="2:3">
      <c r="B3100" s="164"/>
      <c r="C3100" s="165"/>
    </row>
    <row r="3101" spans="2:3">
      <c r="B3101" s="164"/>
      <c r="C3101" s="165"/>
    </row>
    <row r="3102" spans="2:3">
      <c r="B3102" s="164"/>
      <c r="C3102" s="165"/>
    </row>
    <row r="3103" spans="2:3">
      <c r="B3103" s="164"/>
      <c r="C3103" s="165"/>
    </row>
    <row r="3104" spans="2:3">
      <c r="B3104" s="164"/>
      <c r="C3104" s="165"/>
    </row>
    <row r="3105" spans="2:3">
      <c r="B3105" s="164"/>
      <c r="C3105" s="165"/>
    </row>
    <row r="3106" spans="2:3">
      <c r="B3106" s="164"/>
      <c r="C3106" s="165"/>
    </row>
    <row r="3107" spans="2:3">
      <c r="B3107" s="164"/>
      <c r="C3107" s="165"/>
    </row>
    <row r="3108" spans="2:3">
      <c r="B3108" s="164"/>
      <c r="C3108" s="165"/>
    </row>
    <row r="3109" spans="2:3">
      <c r="B3109" s="164"/>
      <c r="C3109" s="165"/>
    </row>
    <row r="3110" spans="2:3">
      <c r="B3110" s="164"/>
      <c r="C3110" s="165"/>
    </row>
    <row r="3111" spans="2:3">
      <c r="B3111" s="164"/>
      <c r="C3111" s="165"/>
    </row>
    <row r="3112" spans="2:3">
      <c r="B3112" s="164"/>
      <c r="C3112" s="165"/>
    </row>
    <row r="3113" spans="2:3">
      <c r="B3113" s="164"/>
      <c r="C3113" s="165"/>
    </row>
    <row r="3114" spans="2:3">
      <c r="B3114" s="164"/>
      <c r="C3114" s="165"/>
    </row>
    <row r="3115" spans="2:3">
      <c r="B3115" s="164"/>
      <c r="C3115" s="165"/>
    </row>
    <row r="3116" spans="2:3">
      <c r="B3116" s="164"/>
      <c r="C3116" s="165"/>
    </row>
    <row r="3117" spans="2:3">
      <c r="B3117" s="164"/>
      <c r="C3117" s="165"/>
    </row>
    <row r="3118" spans="2:3">
      <c r="B3118" s="164"/>
      <c r="C3118" s="165"/>
    </row>
    <row r="3119" spans="2:3">
      <c r="B3119" s="164"/>
      <c r="C3119" s="165"/>
    </row>
    <row r="3120" spans="2:3">
      <c r="B3120" s="164"/>
      <c r="C3120" s="165"/>
    </row>
    <row r="3121" spans="2:3">
      <c r="B3121" s="164"/>
      <c r="C3121" s="165"/>
    </row>
    <row r="3122" spans="2:3">
      <c r="B3122" s="164"/>
      <c r="C3122" s="165"/>
    </row>
    <row r="3123" spans="2:3">
      <c r="B3123" s="164"/>
      <c r="C3123" s="165"/>
    </row>
    <row r="3124" spans="2:3">
      <c r="B3124" s="164"/>
      <c r="C3124" s="165"/>
    </row>
    <row r="3125" spans="2:3">
      <c r="B3125" s="164"/>
      <c r="C3125" s="165"/>
    </row>
    <row r="3126" spans="2:3">
      <c r="B3126" s="164"/>
      <c r="C3126" s="165"/>
    </row>
    <row r="3127" spans="2:3">
      <c r="B3127" s="164"/>
      <c r="C3127" s="165"/>
    </row>
    <row r="3128" spans="2:3">
      <c r="B3128" s="164"/>
      <c r="C3128" s="165"/>
    </row>
    <row r="3129" spans="2:3">
      <c r="B3129" s="164"/>
      <c r="C3129" s="165"/>
    </row>
    <row r="3130" spans="2:3">
      <c r="B3130" s="164"/>
      <c r="C3130" s="165"/>
    </row>
    <row r="3131" spans="2:3">
      <c r="B3131" s="164"/>
      <c r="C3131" s="165"/>
    </row>
    <row r="3132" spans="2:3">
      <c r="B3132" s="164"/>
      <c r="C3132" s="165"/>
    </row>
    <row r="3133" spans="2:3">
      <c r="B3133" s="164"/>
      <c r="C3133" s="165"/>
    </row>
    <row r="3134" spans="2:3">
      <c r="B3134" s="164"/>
      <c r="C3134" s="165"/>
    </row>
    <row r="3135" spans="2:3">
      <c r="B3135" s="164"/>
      <c r="C3135" s="165"/>
    </row>
    <row r="3136" spans="2:3" ht="15.75" customHeight="1">
      <c r="B3136" s="164"/>
      <c r="C3136" s="165"/>
    </row>
    <row r="3137" spans="2:3">
      <c r="B3137" s="164"/>
      <c r="C3137" s="165"/>
    </row>
    <row r="3138" spans="2:3">
      <c r="B3138" s="164"/>
      <c r="C3138" s="165"/>
    </row>
    <row r="3139" spans="2:3">
      <c r="B3139" s="164"/>
      <c r="C3139" s="165"/>
    </row>
    <row r="3140" spans="2:3">
      <c r="B3140" s="164"/>
      <c r="C3140" s="172"/>
    </row>
    <row r="3141" spans="2:3">
      <c r="B3141" s="164"/>
      <c r="C3141" s="165"/>
    </row>
    <row r="3142" spans="2:3">
      <c r="B3142" s="164"/>
      <c r="C3142" s="165"/>
    </row>
    <row r="3143" spans="2:3">
      <c r="B3143" s="164"/>
      <c r="C3143" s="165"/>
    </row>
    <row r="3144" spans="2:3">
      <c r="B3144" s="164"/>
      <c r="C3144" s="165"/>
    </row>
    <row r="3145" spans="2:3">
      <c r="B3145" s="164"/>
      <c r="C3145" s="165"/>
    </row>
    <row r="3146" spans="2:3">
      <c r="B3146" s="164"/>
      <c r="C3146" s="165"/>
    </row>
    <row r="3147" spans="2:3">
      <c r="B3147" s="164"/>
      <c r="C3147" s="165"/>
    </row>
    <row r="3148" spans="2:3">
      <c r="B3148" s="164"/>
      <c r="C3148" s="165"/>
    </row>
    <row r="3149" spans="2:3">
      <c r="B3149" s="164"/>
      <c r="C3149" s="165"/>
    </row>
    <row r="3150" spans="2:3">
      <c r="B3150" s="164"/>
      <c r="C3150" s="165"/>
    </row>
    <row r="3151" spans="2:3">
      <c r="B3151" s="164"/>
      <c r="C3151" s="165"/>
    </row>
    <row r="3152" spans="2:3">
      <c r="B3152" s="164"/>
      <c r="C3152" s="165"/>
    </row>
    <row r="3153" spans="2:3">
      <c r="B3153" s="164"/>
      <c r="C3153" s="165"/>
    </row>
    <row r="3154" spans="2:3">
      <c r="B3154" s="164"/>
      <c r="C3154" s="165"/>
    </row>
    <row r="3155" spans="2:3">
      <c r="B3155" s="164"/>
      <c r="C3155" s="165"/>
    </row>
    <row r="3156" spans="2:3">
      <c r="B3156" s="164"/>
      <c r="C3156" s="165"/>
    </row>
    <row r="3157" spans="2:3">
      <c r="B3157" s="164"/>
      <c r="C3157" s="165"/>
    </row>
    <row r="3158" spans="2:3">
      <c r="B3158" s="164"/>
      <c r="C3158" s="165"/>
    </row>
    <row r="3159" spans="2:3">
      <c r="B3159" s="164"/>
      <c r="C3159" s="165"/>
    </row>
    <row r="3160" spans="2:3">
      <c r="B3160" s="164"/>
      <c r="C3160" s="165"/>
    </row>
    <row r="3161" spans="2:3">
      <c r="B3161" s="166"/>
      <c r="C3161" s="167"/>
    </row>
    <row r="3162" spans="2:3">
      <c r="B3162" s="164"/>
      <c r="C3162" s="165"/>
    </row>
    <row r="3163" spans="2:3">
      <c r="B3163" s="170"/>
      <c r="C3163" s="171"/>
    </row>
    <row r="3164" spans="2:3">
      <c r="B3164" s="164"/>
      <c r="C3164" s="165"/>
    </row>
    <row r="3165" spans="2:3">
      <c r="B3165" s="164"/>
      <c r="C3165" s="165"/>
    </row>
    <row r="3166" spans="2:3">
      <c r="B3166" s="164"/>
      <c r="C3166" s="165"/>
    </row>
    <row r="3167" spans="2:3">
      <c r="B3167" s="164"/>
      <c r="C3167" s="165"/>
    </row>
    <row r="3168" spans="2:3">
      <c r="B3168" s="164"/>
      <c r="C3168" s="165"/>
    </row>
    <row r="3169" spans="2:3">
      <c r="B3169" s="164"/>
      <c r="C3169" s="165"/>
    </row>
    <row r="3170" spans="2:3">
      <c r="B3170" s="164"/>
      <c r="C3170" s="165"/>
    </row>
    <row r="3171" spans="2:3">
      <c r="B3171" s="164"/>
      <c r="C3171" s="165"/>
    </row>
    <row r="3172" spans="2:3">
      <c r="B3172" s="164"/>
      <c r="C3172" s="165"/>
    </row>
    <row r="3173" spans="2:3">
      <c r="B3173" s="164"/>
      <c r="C3173" s="165"/>
    </row>
    <row r="3174" spans="2:3">
      <c r="B3174" s="164"/>
      <c r="C3174" s="165"/>
    </row>
    <row r="3175" spans="2:3">
      <c r="B3175" s="164"/>
      <c r="C3175" s="165"/>
    </row>
    <row r="3176" spans="2:3">
      <c r="B3176" s="164"/>
      <c r="C3176" s="165"/>
    </row>
    <row r="3177" spans="2:3">
      <c r="B3177" s="164"/>
      <c r="C3177" s="165"/>
    </row>
    <row r="3178" spans="2:3">
      <c r="B3178" s="164"/>
      <c r="C3178" s="165"/>
    </row>
    <row r="3179" spans="2:3">
      <c r="B3179" s="164"/>
      <c r="C3179" s="165"/>
    </row>
    <row r="3180" spans="2:3">
      <c r="B3180" s="164"/>
      <c r="C3180" s="165"/>
    </row>
    <row r="3181" spans="2:3">
      <c r="B3181" s="164"/>
      <c r="C3181" s="165"/>
    </row>
    <row r="3182" spans="2:3">
      <c r="B3182" s="164"/>
      <c r="C3182" s="165"/>
    </row>
    <row r="3183" spans="2:3">
      <c r="B3183" s="164"/>
      <c r="C3183" s="165"/>
    </row>
    <row r="3184" spans="2:3">
      <c r="B3184" s="164"/>
      <c r="C3184" s="165"/>
    </row>
    <row r="3185" spans="2:3">
      <c r="B3185" s="164"/>
      <c r="C3185" s="165"/>
    </row>
    <row r="3186" spans="2:3">
      <c r="B3186" s="164"/>
      <c r="C3186" s="165"/>
    </row>
    <row r="3187" spans="2:3">
      <c r="B3187" s="164"/>
      <c r="C3187" s="165"/>
    </row>
    <row r="3188" spans="2:3">
      <c r="B3188" s="164"/>
      <c r="C3188" s="165"/>
    </row>
    <row r="3189" spans="2:3">
      <c r="B3189" s="164"/>
      <c r="C3189" s="165"/>
    </row>
    <row r="3190" spans="2:3">
      <c r="B3190" s="164"/>
      <c r="C3190" s="165"/>
    </row>
    <row r="3191" spans="2:3">
      <c r="B3191" s="164"/>
      <c r="C3191" s="165"/>
    </row>
    <row r="3192" spans="2:3">
      <c r="B3192" s="164"/>
      <c r="C3192" s="165"/>
    </row>
    <row r="3193" spans="2:3">
      <c r="B3193" s="164"/>
      <c r="C3193" s="165"/>
    </row>
    <row r="3194" spans="2:3">
      <c r="B3194" s="164"/>
      <c r="C3194" s="165"/>
    </row>
    <row r="3195" spans="2:3">
      <c r="B3195" s="164"/>
      <c r="C3195" s="165"/>
    </row>
    <row r="3196" spans="2:3">
      <c r="B3196" s="164"/>
      <c r="C3196" s="165"/>
    </row>
    <row r="3197" spans="2:3">
      <c r="B3197" s="164"/>
      <c r="C3197" s="165"/>
    </row>
    <row r="3198" spans="2:3">
      <c r="B3198" s="164"/>
      <c r="C3198" s="165"/>
    </row>
    <row r="3199" spans="2:3">
      <c r="B3199" s="164"/>
      <c r="C3199" s="165"/>
    </row>
    <row r="3200" spans="2:3">
      <c r="B3200" s="164"/>
      <c r="C3200" s="165"/>
    </row>
    <row r="3201" spans="2:3">
      <c r="B3201" s="164"/>
      <c r="C3201" s="165"/>
    </row>
    <row r="3202" spans="2:3">
      <c r="B3202" s="164"/>
      <c r="C3202" s="165"/>
    </row>
    <row r="3203" spans="2:3">
      <c r="B3203" s="164"/>
      <c r="C3203" s="165"/>
    </row>
    <row r="3204" spans="2:3">
      <c r="B3204" s="164"/>
      <c r="C3204" s="165"/>
    </row>
    <row r="3205" spans="2:3">
      <c r="B3205" s="164"/>
      <c r="C3205" s="240"/>
    </row>
    <row r="3206" spans="2:3">
      <c r="B3206" s="164"/>
      <c r="C3206" s="165"/>
    </row>
    <row r="3207" spans="2:3">
      <c r="B3207" s="164"/>
      <c r="C3207" s="165"/>
    </row>
    <row r="3208" spans="2:3">
      <c r="B3208" s="164"/>
      <c r="C3208" s="165"/>
    </row>
    <row r="3209" spans="2:3">
      <c r="B3209" s="164"/>
      <c r="C3209" s="165"/>
    </row>
    <row r="3210" spans="2:3">
      <c r="B3210" s="164"/>
      <c r="C3210" s="165"/>
    </row>
    <row r="3211" spans="2:3">
      <c r="B3211" s="164"/>
      <c r="C3211" s="165"/>
    </row>
    <row r="3212" spans="2:3">
      <c r="B3212" s="164"/>
      <c r="C3212" s="165"/>
    </row>
    <row r="3213" spans="2:3">
      <c r="B3213" s="164"/>
      <c r="C3213" s="165"/>
    </row>
    <row r="3214" spans="2:3">
      <c r="B3214" s="164"/>
      <c r="C3214" s="165"/>
    </row>
    <row r="3215" spans="2:3">
      <c r="B3215" s="164"/>
      <c r="C3215" s="165"/>
    </row>
    <row r="3216" spans="2:3">
      <c r="B3216" s="164"/>
      <c r="C3216" s="165"/>
    </row>
    <row r="3217" spans="2:3">
      <c r="B3217" s="164"/>
      <c r="C3217" s="165"/>
    </row>
    <row r="3218" spans="2:3">
      <c r="B3218" s="164"/>
      <c r="C3218" s="165"/>
    </row>
    <row r="3219" spans="2:3">
      <c r="B3219" s="164"/>
      <c r="C3219" s="165"/>
    </row>
    <row r="3220" spans="2:3">
      <c r="B3220" s="164"/>
      <c r="C3220" s="165"/>
    </row>
    <row r="3221" spans="2:3">
      <c r="B3221" s="164"/>
      <c r="C3221" s="165"/>
    </row>
    <row r="3222" spans="2:3">
      <c r="B3222" s="164"/>
      <c r="C3222" s="165"/>
    </row>
    <row r="3223" spans="2:3">
      <c r="B3223" s="164"/>
      <c r="C3223" s="165"/>
    </row>
    <row r="3224" spans="2:3">
      <c r="B3224" s="164"/>
      <c r="C3224" s="165"/>
    </row>
    <row r="3225" spans="2:3">
      <c r="B3225" s="164"/>
      <c r="C3225" s="165"/>
    </row>
    <row r="3226" spans="2:3">
      <c r="B3226" s="164"/>
      <c r="C3226" s="165"/>
    </row>
    <row r="3227" spans="2:3">
      <c r="B3227" s="164"/>
      <c r="C3227" s="165"/>
    </row>
    <row r="3228" spans="2:3">
      <c r="B3228" s="164"/>
      <c r="C3228" s="165"/>
    </row>
    <row r="3229" spans="2:3">
      <c r="B3229" s="164"/>
      <c r="C3229" s="165"/>
    </row>
    <row r="3230" spans="2:3">
      <c r="B3230" s="164"/>
      <c r="C3230" s="165"/>
    </row>
    <row r="3231" spans="2:3">
      <c r="B3231" s="164"/>
      <c r="C3231" s="165"/>
    </row>
    <row r="3232" spans="2:3">
      <c r="B3232" s="164"/>
      <c r="C3232" s="165"/>
    </row>
    <row r="3233" spans="2:3">
      <c r="B3233" s="170"/>
      <c r="C3233" s="171"/>
    </row>
    <row r="3234" spans="2:3">
      <c r="B3234" s="164"/>
      <c r="C3234" s="165"/>
    </row>
    <row r="3235" spans="2:3">
      <c r="B3235" s="164"/>
      <c r="C3235" s="165"/>
    </row>
    <row r="3236" spans="2:3">
      <c r="B3236" s="164"/>
      <c r="C3236" s="165"/>
    </row>
    <row r="3237" spans="2:3">
      <c r="B3237" s="164"/>
      <c r="C3237" s="165"/>
    </row>
    <row r="3238" spans="2:3">
      <c r="B3238" s="164"/>
      <c r="C3238" s="165"/>
    </row>
    <row r="3239" spans="2:3">
      <c r="B3239" s="164"/>
      <c r="C3239" s="165"/>
    </row>
    <row r="3240" spans="2:3">
      <c r="B3240" s="164"/>
      <c r="C3240" s="165"/>
    </row>
    <row r="3241" spans="2:3">
      <c r="B3241" s="164"/>
      <c r="C3241" s="165"/>
    </row>
    <row r="3242" spans="2:3">
      <c r="B3242" s="164"/>
      <c r="C3242" s="165"/>
    </row>
    <row r="3243" spans="2:3">
      <c r="B3243" s="164"/>
      <c r="C3243" s="165"/>
    </row>
    <row r="3244" spans="2:3">
      <c r="B3244" s="164"/>
      <c r="C3244" s="133"/>
    </row>
    <row r="3245" spans="2:3">
      <c r="B3245" s="164"/>
      <c r="C3245" s="165"/>
    </row>
    <row r="3246" spans="2:3">
      <c r="B3246" s="164"/>
      <c r="C3246" s="165"/>
    </row>
    <row r="3247" spans="2:3">
      <c r="B3247" s="164"/>
      <c r="C3247" s="165"/>
    </row>
    <row r="3248" spans="2:3">
      <c r="B3248" s="164"/>
      <c r="C3248" s="165"/>
    </row>
    <row r="3249" spans="2:3">
      <c r="B3249" s="164"/>
      <c r="C3249" s="165"/>
    </row>
    <row r="3250" spans="2:3">
      <c r="B3250" s="164"/>
      <c r="C3250" s="165"/>
    </row>
    <row r="3251" spans="2:3">
      <c r="B3251" s="164"/>
      <c r="C3251" s="165"/>
    </row>
    <row r="3252" spans="2:3">
      <c r="B3252" s="164"/>
      <c r="C3252" s="165"/>
    </row>
    <row r="3253" spans="2:3">
      <c r="B3253" s="164"/>
      <c r="C3253" s="165"/>
    </row>
    <row r="3254" spans="2:3">
      <c r="B3254" s="164"/>
      <c r="C3254" s="165"/>
    </row>
    <row r="3255" spans="2:3">
      <c r="B3255" s="164"/>
      <c r="C3255" s="165"/>
    </row>
    <row r="3256" spans="2:3">
      <c r="B3256" s="164"/>
      <c r="C3256" s="165"/>
    </row>
    <row r="3257" spans="2:3">
      <c r="B3257" s="164"/>
      <c r="C3257" s="165"/>
    </row>
    <row r="3258" spans="2:3">
      <c r="B3258" s="164"/>
      <c r="C3258" s="165"/>
    </row>
    <row r="3259" spans="2:3">
      <c r="B3259" s="164"/>
      <c r="C3259" s="165"/>
    </row>
    <row r="3260" spans="2:3">
      <c r="B3260" s="164"/>
      <c r="C3260" s="165"/>
    </row>
    <row r="3261" spans="2:3">
      <c r="B3261" s="164"/>
      <c r="C3261" s="165"/>
    </row>
    <row r="3262" spans="2:3">
      <c r="B3262" s="164"/>
      <c r="C3262" s="165"/>
    </row>
    <row r="3263" spans="2:3">
      <c r="B3263" s="164"/>
      <c r="C3263" s="165"/>
    </row>
    <row r="3264" spans="2:3">
      <c r="B3264" s="164"/>
      <c r="C3264" s="165"/>
    </row>
    <row r="3265" spans="1:3">
      <c r="B3265" s="164"/>
      <c r="C3265" s="165"/>
    </row>
    <row r="3266" spans="1:3">
      <c r="B3266" s="164"/>
      <c r="C3266" s="165"/>
    </row>
    <row r="3267" spans="1:3">
      <c r="B3267" s="164"/>
      <c r="C3267" s="165"/>
    </row>
    <row r="3268" spans="1:3">
      <c r="B3268" s="164"/>
      <c r="C3268" s="165"/>
    </row>
    <row r="3269" spans="1:3">
      <c r="B3269" s="164"/>
      <c r="C3269" s="165"/>
    </row>
    <row r="3270" spans="1:3">
      <c r="B3270" s="164"/>
      <c r="C3270" s="165"/>
    </row>
    <row r="3271" spans="1:3">
      <c r="B3271" s="164"/>
      <c r="C3271" s="165"/>
    </row>
    <row r="3272" spans="1:3">
      <c r="B3272" s="164"/>
      <c r="C3272" s="240"/>
    </row>
    <row r="3273" spans="1:3">
      <c r="B3273" s="164"/>
      <c r="C3273" s="165"/>
    </row>
    <row r="3274" spans="1:3">
      <c r="A3274" s="173"/>
      <c r="B3274" s="174"/>
      <c r="C3274" s="242"/>
    </row>
    <row r="3275" spans="1:3">
      <c r="B3275" s="164"/>
      <c r="C3275" s="165"/>
    </row>
    <row r="3276" spans="1:3">
      <c r="B3276" s="164"/>
      <c r="C3276" s="165"/>
    </row>
    <row r="3277" spans="1:3">
      <c r="B3277" s="164"/>
      <c r="C3277" s="165"/>
    </row>
    <row r="3278" spans="1:3">
      <c r="B3278" s="164"/>
      <c r="C3278" s="165"/>
    </row>
    <row r="3279" spans="1:3">
      <c r="B3279" s="164"/>
      <c r="C3279" s="165"/>
    </row>
    <row r="3280" spans="1:3">
      <c r="B3280" s="164"/>
      <c r="C3280" s="165"/>
    </row>
    <row r="3281" spans="2:3">
      <c r="B3281" s="164"/>
      <c r="C3281" s="165"/>
    </row>
    <row r="3282" spans="2:3">
      <c r="B3282" s="164"/>
      <c r="C3282" s="165"/>
    </row>
    <row r="3283" spans="2:3">
      <c r="B3283" s="164"/>
      <c r="C3283" s="165"/>
    </row>
    <row r="3284" spans="2:3">
      <c r="B3284" s="164"/>
      <c r="C3284" s="165"/>
    </row>
    <row r="3285" spans="2:3">
      <c r="B3285" s="164"/>
      <c r="C3285" s="165"/>
    </row>
    <row r="3286" spans="2:3">
      <c r="B3286" s="164"/>
      <c r="C3286" s="165"/>
    </row>
    <row r="3287" spans="2:3">
      <c r="B3287" s="164"/>
      <c r="C3287" s="165"/>
    </row>
    <row r="3288" spans="2:3">
      <c r="B3288" s="164"/>
      <c r="C3288" s="165"/>
    </row>
    <row r="3289" spans="2:3">
      <c r="B3289" s="164"/>
      <c r="C3289" s="165"/>
    </row>
    <row r="3290" spans="2:3">
      <c r="B3290" s="164"/>
      <c r="C3290" s="165"/>
    </row>
    <row r="3291" spans="2:3">
      <c r="B3291" s="164"/>
      <c r="C3291" s="165"/>
    </row>
    <row r="3292" spans="2:3">
      <c r="B3292" s="164"/>
      <c r="C3292" s="165"/>
    </row>
    <row r="3293" spans="2:3">
      <c r="B3293" s="164"/>
      <c r="C3293" s="165"/>
    </row>
    <row r="3294" spans="2:3">
      <c r="B3294" s="164"/>
      <c r="C3294" s="165"/>
    </row>
    <row r="3295" spans="2:3">
      <c r="B3295" s="164"/>
      <c r="C3295" s="165"/>
    </row>
    <row r="3296" spans="2:3">
      <c r="B3296" s="164"/>
      <c r="C3296" s="165"/>
    </row>
    <row r="3297" spans="2:3">
      <c r="B3297" s="164"/>
      <c r="C3297" s="165"/>
    </row>
    <row r="3298" spans="2:3">
      <c r="B3298" s="164"/>
      <c r="C3298" s="165"/>
    </row>
    <row r="3299" spans="2:3">
      <c r="B3299" s="164"/>
      <c r="C3299" s="165"/>
    </row>
    <row r="3300" spans="2:3">
      <c r="B3300" s="164"/>
      <c r="C3300" s="165"/>
    </row>
    <row r="3301" spans="2:3">
      <c r="B3301" s="164"/>
      <c r="C3301" s="165"/>
    </row>
    <row r="3302" spans="2:3">
      <c r="B3302" s="164"/>
      <c r="C3302" s="165"/>
    </row>
    <row r="3303" spans="2:3">
      <c r="B3303" s="164"/>
      <c r="C3303" s="165"/>
    </row>
    <row r="3304" spans="2:3">
      <c r="B3304" s="164"/>
      <c r="C3304" s="165"/>
    </row>
    <row r="3305" spans="2:3">
      <c r="B3305" s="164"/>
      <c r="C3305" s="165"/>
    </row>
    <row r="3306" spans="2:3">
      <c r="B3306" s="164"/>
      <c r="C3306" s="165"/>
    </row>
    <row r="3307" spans="2:3">
      <c r="B3307" s="164"/>
      <c r="C3307" s="165"/>
    </row>
    <row r="3308" spans="2:3">
      <c r="B3308" s="164"/>
      <c r="C3308" s="165"/>
    </row>
    <row r="3309" spans="2:3">
      <c r="B3309" s="164"/>
      <c r="C3309" s="165"/>
    </row>
    <row r="3310" spans="2:3">
      <c r="B3310" s="164"/>
      <c r="C3310" s="165"/>
    </row>
    <row r="3311" spans="2:3">
      <c r="B3311" s="164"/>
      <c r="C3311" s="165"/>
    </row>
    <row r="3312" spans="2:3">
      <c r="B3312" s="164"/>
      <c r="C3312" s="165"/>
    </row>
    <row r="3313" spans="2:3">
      <c r="B3313" s="164"/>
      <c r="C3313" s="165"/>
    </row>
    <row r="3314" spans="2:3">
      <c r="B3314" s="164"/>
      <c r="C3314" s="165"/>
    </row>
    <row r="3315" spans="2:3">
      <c r="B3315" s="164"/>
      <c r="C3315" s="165"/>
    </row>
    <row r="3316" spans="2:3">
      <c r="B3316" s="164"/>
      <c r="C3316" s="165"/>
    </row>
    <row r="3317" spans="2:3">
      <c r="B3317" s="164"/>
      <c r="C3317" s="165"/>
    </row>
    <row r="3318" spans="2:3">
      <c r="B3318" s="164"/>
      <c r="C3318" s="165"/>
    </row>
    <row r="3319" spans="2:3">
      <c r="B3319" s="164"/>
      <c r="C3319" s="165"/>
    </row>
    <row r="3320" spans="2:3">
      <c r="B3320" s="164"/>
      <c r="C3320" s="165"/>
    </row>
    <row r="3321" spans="2:3">
      <c r="B3321" s="164"/>
      <c r="C3321" s="165"/>
    </row>
    <row r="3322" spans="2:3">
      <c r="B3322" s="164"/>
      <c r="C3322" s="165"/>
    </row>
    <row r="3323" spans="2:3">
      <c r="B3323" s="164"/>
      <c r="C3323" s="165"/>
    </row>
    <row r="3324" spans="2:3">
      <c r="B3324" s="164"/>
      <c r="C3324" s="165"/>
    </row>
    <row r="3325" spans="2:3">
      <c r="B3325" s="164"/>
      <c r="C3325" s="165"/>
    </row>
    <row r="3326" spans="2:3">
      <c r="B3326" s="164"/>
      <c r="C3326" s="165"/>
    </row>
    <row r="3327" spans="2:3">
      <c r="B3327" s="164"/>
      <c r="C3327" s="165"/>
    </row>
    <row r="3328" spans="2:3">
      <c r="B3328" s="164"/>
      <c r="C3328" s="165"/>
    </row>
    <row r="3329" spans="2:3">
      <c r="B3329" s="164"/>
      <c r="C3329" s="165"/>
    </row>
    <row r="3330" spans="2:3">
      <c r="B3330" s="164"/>
      <c r="C3330" s="165"/>
    </row>
    <row r="3331" spans="2:3">
      <c r="B3331" s="164"/>
      <c r="C3331" s="165"/>
    </row>
    <row r="3332" spans="2:3">
      <c r="B3332" s="164"/>
      <c r="C3332" s="165"/>
    </row>
    <row r="3333" spans="2:3">
      <c r="B3333" s="164"/>
      <c r="C3333" s="165"/>
    </row>
    <row r="3334" spans="2:3">
      <c r="B3334" s="164"/>
      <c r="C3334" s="165"/>
    </row>
    <row r="3335" spans="2:3">
      <c r="B3335" s="164"/>
      <c r="C3335" s="165"/>
    </row>
    <row r="3336" spans="2:3">
      <c r="B3336" s="164"/>
      <c r="C3336" s="165"/>
    </row>
    <row r="3337" spans="2:3">
      <c r="B3337" s="164"/>
      <c r="C3337" s="165"/>
    </row>
    <row r="3338" spans="2:3">
      <c r="B3338" s="164"/>
      <c r="C3338" s="165"/>
    </row>
    <row r="3339" spans="2:3">
      <c r="B3339" s="164"/>
      <c r="C3339" s="165"/>
    </row>
    <row r="3340" spans="2:3">
      <c r="B3340" s="164"/>
      <c r="C3340" s="165"/>
    </row>
    <row r="3341" spans="2:3">
      <c r="B3341" s="164"/>
      <c r="C3341" s="165"/>
    </row>
    <row r="3342" spans="2:3">
      <c r="B3342" s="164"/>
      <c r="C3342" s="165"/>
    </row>
    <row r="3343" spans="2:3">
      <c r="B3343" s="164"/>
      <c r="C3343" s="165"/>
    </row>
    <row r="3344" spans="2:3">
      <c r="B3344" s="164"/>
      <c r="C3344" s="165"/>
    </row>
    <row r="3345" spans="2:3">
      <c r="B3345" s="164"/>
      <c r="C3345" s="165"/>
    </row>
    <row r="3346" spans="2:3">
      <c r="B3346" s="164"/>
      <c r="C3346" s="165"/>
    </row>
    <row r="3347" spans="2:3">
      <c r="B3347" s="164"/>
      <c r="C3347" s="165"/>
    </row>
    <row r="3348" spans="2:3">
      <c r="B3348" s="164"/>
      <c r="C3348" s="165"/>
    </row>
    <row r="3349" spans="2:3">
      <c r="B3349" s="164"/>
      <c r="C3349" s="165"/>
    </row>
    <row r="3350" spans="2:3">
      <c r="B3350" s="164"/>
      <c r="C3350" s="165"/>
    </row>
    <row r="3351" spans="2:3">
      <c r="B3351" s="164"/>
      <c r="C3351" s="165"/>
    </row>
    <row r="3352" spans="2:3">
      <c r="B3352" s="164"/>
      <c r="C3352" s="165"/>
    </row>
    <row r="3353" spans="2:3">
      <c r="B3353" s="164"/>
      <c r="C3353" s="165"/>
    </row>
    <row r="3354" spans="2:3">
      <c r="B3354" s="164"/>
      <c r="C3354" s="165"/>
    </row>
    <row r="3355" spans="2:3">
      <c r="B3355" s="164"/>
      <c r="C3355" s="165"/>
    </row>
    <row r="3356" spans="2:3">
      <c r="B3356" s="164"/>
      <c r="C3356" s="165"/>
    </row>
    <row r="3357" spans="2:3">
      <c r="B3357" s="164"/>
      <c r="C3357" s="165"/>
    </row>
    <row r="3358" spans="2:3">
      <c r="B3358" s="164"/>
      <c r="C3358" s="165"/>
    </row>
    <row r="3359" spans="2:3">
      <c r="B3359" s="164"/>
      <c r="C3359" s="165"/>
    </row>
    <row r="3360" spans="2:3">
      <c r="B3360" s="164"/>
      <c r="C3360" s="165"/>
    </row>
    <row r="3361" spans="2:3">
      <c r="B3361" s="164"/>
      <c r="C3361" s="165"/>
    </row>
    <row r="3362" spans="2:3">
      <c r="B3362" s="164"/>
      <c r="C3362" s="165"/>
    </row>
    <row r="3363" spans="2:3">
      <c r="B3363" s="164"/>
      <c r="C3363" s="165"/>
    </row>
    <row r="3364" spans="2:3">
      <c r="B3364" s="164"/>
      <c r="C3364" s="165"/>
    </row>
    <row r="3365" spans="2:3">
      <c r="B3365" s="164"/>
      <c r="C3365" s="165"/>
    </row>
    <row r="3366" spans="2:3">
      <c r="B3366" s="164"/>
      <c r="C3366" s="165"/>
    </row>
    <row r="3367" spans="2:3">
      <c r="B3367" s="164"/>
      <c r="C3367" s="165"/>
    </row>
    <row r="3368" spans="2:3">
      <c r="B3368" s="164"/>
      <c r="C3368" s="165"/>
    </row>
    <row r="3369" spans="2:3">
      <c r="B3369" s="164"/>
      <c r="C3369" s="165"/>
    </row>
    <row r="3370" spans="2:3">
      <c r="B3370" s="164"/>
      <c r="C3370" s="165"/>
    </row>
    <row r="3371" spans="2:3">
      <c r="B3371" s="164"/>
      <c r="C3371" s="165"/>
    </row>
    <row r="3372" spans="2:3">
      <c r="B3372" s="164"/>
      <c r="C3372" s="165"/>
    </row>
    <row r="3373" spans="2:3">
      <c r="B3373" s="164"/>
      <c r="C3373" s="165"/>
    </row>
    <row r="3374" spans="2:3">
      <c r="B3374" s="164"/>
      <c r="C3374" s="165"/>
    </row>
    <row r="3375" spans="2:3">
      <c r="B3375" s="164"/>
      <c r="C3375" s="165"/>
    </row>
    <row r="3376" spans="2:3">
      <c r="B3376" s="164"/>
      <c r="C3376" s="165"/>
    </row>
    <row r="3377" spans="2:3">
      <c r="B3377" s="164"/>
      <c r="C3377" s="165"/>
    </row>
    <row r="3378" spans="2:3">
      <c r="B3378" s="164"/>
      <c r="C3378" s="165"/>
    </row>
    <row r="3379" spans="2:3">
      <c r="B3379" s="164"/>
      <c r="C3379" s="165"/>
    </row>
    <row r="3380" spans="2:3">
      <c r="B3380" s="164"/>
      <c r="C3380" s="165"/>
    </row>
    <row r="3381" spans="2:3">
      <c r="B3381" s="164"/>
      <c r="C3381" s="165"/>
    </row>
    <row r="3382" spans="2:3">
      <c r="B3382" s="164"/>
      <c r="C3382" s="165"/>
    </row>
    <row r="3383" spans="2:3">
      <c r="B3383" s="164"/>
      <c r="C3383" s="165"/>
    </row>
    <row r="3384" spans="2:3">
      <c r="B3384" s="164"/>
      <c r="C3384" s="165"/>
    </row>
    <row r="3385" spans="2:3">
      <c r="B3385" s="164"/>
      <c r="C3385" s="165"/>
    </row>
    <row r="3386" spans="2:3">
      <c r="B3386" s="164"/>
      <c r="C3386" s="165"/>
    </row>
    <row r="3387" spans="2:3">
      <c r="B3387" s="164"/>
      <c r="C3387" s="165"/>
    </row>
    <row r="3388" spans="2:3">
      <c r="B3388" s="164"/>
      <c r="C3388" s="165"/>
    </row>
    <row r="3389" spans="2:3">
      <c r="B3389" s="164"/>
      <c r="C3389" s="165"/>
    </row>
    <row r="3390" spans="2:3">
      <c r="B3390" s="164"/>
      <c r="C3390" s="165"/>
    </row>
    <row r="3391" spans="2:3">
      <c r="B3391" s="164"/>
      <c r="C3391" s="165"/>
    </row>
    <row r="3392" spans="2:3">
      <c r="B3392" s="164"/>
      <c r="C3392" s="165"/>
    </row>
    <row r="3393" spans="2:3">
      <c r="B3393" s="164"/>
      <c r="C3393" s="165"/>
    </row>
    <row r="3394" spans="2:3">
      <c r="B3394" s="164"/>
      <c r="C3394" s="165"/>
    </row>
    <row r="3395" spans="2:3">
      <c r="B3395" s="164"/>
      <c r="C3395" s="165"/>
    </row>
    <row r="3396" spans="2:3">
      <c r="B3396" s="164"/>
      <c r="C3396" s="165"/>
    </row>
    <row r="3397" spans="2:3">
      <c r="B3397" s="164"/>
      <c r="C3397" s="165"/>
    </row>
    <row r="3398" spans="2:3">
      <c r="B3398" s="164"/>
      <c r="C3398" s="165"/>
    </row>
    <row r="3399" spans="2:3">
      <c r="B3399" s="164"/>
      <c r="C3399" s="165"/>
    </row>
    <row r="3400" spans="2:3">
      <c r="B3400" s="164"/>
      <c r="C3400" s="165"/>
    </row>
    <row r="3401" spans="2:3">
      <c r="B3401" s="164"/>
      <c r="C3401" s="165"/>
    </row>
    <row r="3402" spans="2:3">
      <c r="B3402" s="164"/>
      <c r="C3402" s="165"/>
    </row>
    <row r="3403" spans="2:3">
      <c r="B3403" s="164"/>
      <c r="C3403" s="165"/>
    </row>
    <row r="3404" spans="2:3">
      <c r="B3404" s="164"/>
      <c r="C3404" s="165"/>
    </row>
    <row r="3405" spans="2:3">
      <c r="B3405" s="164"/>
      <c r="C3405" s="165"/>
    </row>
    <row r="3406" spans="2:3">
      <c r="B3406" s="164"/>
      <c r="C3406" s="165"/>
    </row>
    <row r="3407" spans="2:3">
      <c r="B3407" s="164"/>
      <c r="C3407" s="165"/>
    </row>
    <row r="3408" spans="2:3">
      <c r="B3408" s="164"/>
      <c r="C3408" s="165"/>
    </row>
    <row r="3409" spans="2:3">
      <c r="B3409" s="164"/>
      <c r="C3409" s="165"/>
    </row>
    <row r="3410" spans="2:3">
      <c r="B3410" s="164"/>
      <c r="C3410" s="165"/>
    </row>
    <row r="3411" spans="2:3">
      <c r="B3411" s="164"/>
      <c r="C3411" s="165"/>
    </row>
    <row r="3412" spans="2:3">
      <c r="B3412" s="164"/>
      <c r="C3412" s="165"/>
    </row>
    <row r="3413" spans="2:3">
      <c r="B3413" s="164"/>
      <c r="C3413" s="165"/>
    </row>
    <row r="3414" spans="2:3">
      <c r="B3414" s="164"/>
      <c r="C3414" s="165"/>
    </row>
    <row r="3415" spans="2:3">
      <c r="B3415" s="164"/>
      <c r="C3415" s="165"/>
    </row>
    <row r="3416" spans="2:3">
      <c r="B3416" s="164"/>
      <c r="C3416" s="165"/>
    </row>
    <row r="3417" spans="2:3">
      <c r="B3417" s="164"/>
      <c r="C3417" s="165"/>
    </row>
    <row r="3418" spans="2:3">
      <c r="B3418" s="164"/>
      <c r="C3418" s="165"/>
    </row>
    <row r="3419" spans="2:3">
      <c r="B3419" s="164"/>
      <c r="C3419" s="165"/>
    </row>
    <row r="3420" spans="2:3">
      <c r="B3420" s="164"/>
      <c r="C3420" s="165"/>
    </row>
    <row r="3421" spans="2:3">
      <c r="B3421" s="164"/>
      <c r="C3421" s="165"/>
    </row>
    <row r="3422" spans="2:3">
      <c r="B3422" s="164"/>
      <c r="C3422" s="165"/>
    </row>
    <row r="3423" spans="2:3">
      <c r="B3423" s="164"/>
      <c r="C3423" s="165"/>
    </row>
    <row r="3424" spans="2:3">
      <c r="B3424" s="164"/>
      <c r="C3424" s="165"/>
    </row>
    <row r="3425" spans="2:3">
      <c r="B3425" s="164"/>
      <c r="C3425" s="165"/>
    </row>
    <row r="3426" spans="2:3">
      <c r="B3426" s="164"/>
      <c r="C3426" s="165"/>
    </row>
    <row r="3427" spans="2:3">
      <c r="B3427" s="164"/>
      <c r="C3427" s="165"/>
    </row>
    <row r="3428" spans="2:3">
      <c r="B3428" s="164"/>
      <c r="C3428" s="165"/>
    </row>
    <row r="3429" spans="2:3">
      <c r="B3429" s="164"/>
      <c r="C3429" s="165"/>
    </row>
    <row r="3430" spans="2:3">
      <c r="B3430" s="164"/>
      <c r="C3430" s="165"/>
    </row>
    <row r="3431" spans="2:3">
      <c r="B3431" s="164"/>
      <c r="C3431" s="165"/>
    </row>
    <row r="3432" spans="2:3">
      <c r="B3432" s="164"/>
      <c r="C3432" s="165"/>
    </row>
    <row r="3433" spans="2:3">
      <c r="B3433" s="164"/>
      <c r="C3433" s="165"/>
    </row>
    <row r="3434" spans="2:3">
      <c r="B3434" s="164"/>
      <c r="C3434" s="165"/>
    </row>
    <row r="3435" spans="2:3">
      <c r="B3435" s="164"/>
      <c r="C3435" s="165"/>
    </row>
    <row r="3436" spans="2:3">
      <c r="B3436" s="164"/>
      <c r="C3436" s="165"/>
    </row>
    <row r="3437" spans="2:3">
      <c r="B3437" s="164"/>
      <c r="C3437" s="165"/>
    </row>
    <row r="3438" spans="2:3">
      <c r="B3438" s="164"/>
      <c r="C3438" s="165"/>
    </row>
    <row r="3439" spans="2:3">
      <c r="B3439" s="164"/>
      <c r="C3439" s="165"/>
    </row>
    <row r="3440" spans="2:3">
      <c r="B3440" s="164"/>
      <c r="C3440" s="165"/>
    </row>
    <row r="3441" spans="2:3">
      <c r="B3441" s="164"/>
      <c r="C3441" s="165"/>
    </row>
    <row r="3442" spans="2:3">
      <c r="B3442" s="164"/>
      <c r="C3442" s="165"/>
    </row>
    <row r="3443" spans="2:3">
      <c r="B3443" s="164"/>
      <c r="C3443" s="165"/>
    </row>
    <row r="3444" spans="2:3">
      <c r="B3444" s="164"/>
      <c r="C3444" s="165"/>
    </row>
    <row r="3445" spans="2:3">
      <c r="B3445" s="164"/>
      <c r="C3445" s="165"/>
    </row>
    <row r="3446" spans="2:3">
      <c r="B3446" s="164"/>
      <c r="C3446" s="165"/>
    </row>
    <row r="3447" spans="2:3">
      <c r="B3447" s="164"/>
      <c r="C3447" s="165"/>
    </row>
    <row r="3448" spans="2:3">
      <c r="B3448" s="164"/>
      <c r="C3448" s="165"/>
    </row>
    <row r="3449" spans="2:3">
      <c r="B3449" s="164"/>
      <c r="C3449" s="165"/>
    </row>
    <row r="3450" spans="2:3">
      <c r="B3450" s="164"/>
      <c r="C3450" s="165"/>
    </row>
    <row r="3451" spans="2:3">
      <c r="B3451" s="164"/>
      <c r="C3451" s="165"/>
    </row>
    <row r="3452" spans="2:3">
      <c r="B3452" s="164"/>
      <c r="C3452" s="165"/>
    </row>
    <row r="3453" spans="2:3">
      <c r="B3453" s="164"/>
      <c r="C3453" s="165"/>
    </row>
    <row r="3454" spans="2:3">
      <c r="B3454" s="164"/>
      <c r="C3454" s="165"/>
    </row>
    <row r="3455" spans="2:3">
      <c r="B3455" s="164"/>
      <c r="C3455" s="165"/>
    </row>
    <row r="3456" spans="2:3">
      <c r="B3456" s="164"/>
      <c r="C3456" s="165"/>
    </row>
    <row r="3457" spans="2:3">
      <c r="B3457" s="164"/>
      <c r="C3457" s="165"/>
    </row>
    <row r="3458" spans="2:3">
      <c r="B3458" s="164"/>
      <c r="C3458" s="165"/>
    </row>
    <row r="3459" spans="2:3">
      <c r="B3459" s="164"/>
      <c r="C3459" s="165"/>
    </row>
    <row r="3460" spans="2:3">
      <c r="B3460" s="164"/>
      <c r="C3460" s="165"/>
    </row>
    <row r="3461" spans="2:3">
      <c r="B3461" s="164"/>
      <c r="C3461" s="165"/>
    </row>
    <row r="3462" spans="2:3">
      <c r="B3462" s="164"/>
      <c r="C3462" s="165"/>
    </row>
    <row r="3463" spans="2:3">
      <c r="B3463" s="164"/>
      <c r="C3463" s="165"/>
    </row>
    <row r="3464" spans="2:3">
      <c r="B3464" s="164"/>
      <c r="C3464" s="165"/>
    </row>
    <row r="3465" spans="2:3">
      <c r="B3465" s="164"/>
      <c r="C3465" s="165"/>
    </row>
    <row r="3466" spans="2:3">
      <c r="B3466" s="164"/>
      <c r="C3466" s="165"/>
    </row>
    <row r="3467" spans="2:3">
      <c r="B3467" s="164"/>
      <c r="C3467" s="165"/>
    </row>
    <row r="3468" spans="2:3">
      <c r="B3468" s="164"/>
      <c r="C3468" s="165"/>
    </row>
    <row r="3469" spans="2:3">
      <c r="B3469" s="164"/>
      <c r="C3469" s="165"/>
    </row>
    <row r="3470" spans="2:3">
      <c r="B3470" s="164"/>
      <c r="C3470" s="165"/>
    </row>
    <row r="3471" spans="2:3">
      <c r="B3471" s="164"/>
      <c r="C3471" s="165"/>
    </row>
    <row r="3472" spans="2:3">
      <c r="B3472" s="164"/>
      <c r="C3472" s="165"/>
    </row>
    <row r="3473" spans="2:3">
      <c r="B3473" s="164"/>
      <c r="C3473" s="165"/>
    </row>
    <row r="3474" spans="2:3">
      <c r="B3474" s="164"/>
      <c r="C3474" s="165"/>
    </row>
    <row r="3475" spans="2:3">
      <c r="B3475" s="164"/>
      <c r="C3475" s="165"/>
    </row>
    <row r="3476" spans="2:3">
      <c r="B3476" s="164"/>
      <c r="C3476" s="165"/>
    </row>
    <row r="3477" spans="2:3">
      <c r="B3477" s="164"/>
      <c r="C3477" s="165"/>
    </row>
    <row r="3478" spans="2:3">
      <c r="B3478" s="164"/>
      <c r="C3478" s="165"/>
    </row>
    <row r="3479" spans="2:3">
      <c r="B3479" s="164"/>
      <c r="C3479" s="165"/>
    </row>
    <row r="3480" spans="2:3">
      <c r="B3480" s="164"/>
      <c r="C3480" s="165"/>
    </row>
    <row r="3481" spans="2:3">
      <c r="B3481" s="164"/>
      <c r="C3481" s="165"/>
    </row>
    <row r="3482" spans="2:3">
      <c r="B3482" s="164"/>
      <c r="C3482" s="165"/>
    </row>
    <row r="3483" spans="2:3">
      <c r="B3483" s="164"/>
      <c r="C3483" s="165"/>
    </row>
    <row r="3484" spans="2:3">
      <c r="B3484" s="164"/>
      <c r="C3484" s="165"/>
    </row>
    <row r="3485" spans="2:3">
      <c r="B3485" s="164"/>
      <c r="C3485" s="165"/>
    </row>
    <row r="3486" spans="2:3">
      <c r="B3486" s="164"/>
      <c r="C3486" s="165"/>
    </row>
    <row r="3487" spans="2:3">
      <c r="B3487" s="164"/>
      <c r="C3487" s="165"/>
    </row>
    <row r="3488" spans="2:3">
      <c r="B3488" s="164"/>
      <c r="C3488" s="165"/>
    </row>
    <row r="3489" spans="2:3">
      <c r="B3489" s="164"/>
      <c r="C3489" s="165"/>
    </row>
    <row r="3490" spans="2:3">
      <c r="B3490" s="164"/>
      <c r="C3490" s="165"/>
    </row>
    <row r="3491" spans="2:3">
      <c r="B3491" s="164"/>
      <c r="C3491" s="165"/>
    </row>
    <row r="3492" spans="2:3">
      <c r="B3492" s="164"/>
      <c r="C3492" s="165"/>
    </row>
    <row r="3493" spans="2:3">
      <c r="B3493" s="164"/>
      <c r="C3493" s="165"/>
    </row>
    <row r="3494" spans="2:3">
      <c r="B3494" s="164"/>
      <c r="C3494" s="165"/>
    </row>
    <row r="3495" spans="2:3">
      <c r="B3495" s="164"/>
      <c r="C3495" s="165"/>
    </row>
    <row r="3496" spans="2:3">
      <c r="B3496" s="164"/>
      <c r="C3496" s="165"/>
    </row>
    <row r="3497" spans="2:3">
      <c r="B3497" s="164"/>
      <c r="C3497" s="165"/>
    </row>
    <row r="3498" spans="2:3">
      <c r="B3498" s="164"/>
      <c r="C3498" s="165"/>
    </row>
    <row r="3499" spans="2:3">
      <c r="B3499" s="164"/>
      <c r="C3499" s="165"/>
    </row>
    <row r="3500" spans="2:3">
      <c r="B3500" s="164"/>
      <c r="C3500" s="165"/>
    </row>
    <row r="3501" spans="2:3">
      <c r="B3501" s="164"/>
      <c r="C3501" s="165"/>
    </row>
    <row r="3502" spans="2:3">
      <c r="B3502" s="164"/>
      <c r="C3502" s="165"/>
    </row>
    <row r="3503" spans="2:3">
      <c r="B3503" s="164"/>
      <c r="C3503" s="165"/>
    </row>
    <row r="3504" spans="2:3">
      <c r="B3504" s="164"/>
      <c r="C3504" s="165"/>
    </row>
    <row r="3505" spans="2:3">
      <c r="B3505" s="164"/>
      <c r="C3505" s="165"/>
    </row>
    <row r="3506" spans="2:3">
      <c r="B3506" s="164"/>
      <c r="C3506" s="165"/>
    </row>
    <row r="3507" spans="2:3">
      <c r="B3507" s="164"/>
      <c r="C3507" s="165"/>
    </row>
    <row r="3508" spans="2:3">
      <c r="B3508" s="164"/>
      <c r="C3508" s="165"/>
    </row>
    <row r="3509" spans="2:3">
      <c r="B3509" s="164"/>
      <c r="C3509" s="165"/>
    </row>
    <row r="3510" spans="2:3">
      <c r="B3510" s="164"/>
      <c r="C3510" s="165"/>
    </row>
    <row r="3511" spans="2:3">
      <c r="B3511" s="164"/>
      <c r="C3511" s="165"/>
    </row>
    <row r="3512" spans="2:3">
      <c r="B3512" s="164"/>
      <c r="C3512" s="165"/>
    </row>
    <row r="3513" spans="2:3">
      <c r="B3513" s="164"/>
      <c r="C3513" s="165"/>
    </row>
    <row r="3514" spans="2:3">
      <c r="B3514" s="164"/>
      <c r="C3514" s="165"/>
    </row>
    <row r="3515" spans="2:3">
      <c r="B3515" s="164"/>
      <c r="C3515" s="165"/>
    </row>
    <row r="3516" spans="2:3">
      <c r="B3516" s="164"/>
      <c r="C3516" s="165"/>
    </row>
    <row r="3517" spans="2:3">
      <c r="B3517" s="164"/>
      <c r="C3517" s="165"/>
    </row>
    <row r="3518" spans="2:3">
      <c r="B3518" s="164"/>
      <c r="C3518" s="165"/>
    </row>
    <row r="3519" spans="2:3">
      <c r="B3519" s="164"/>
      <c r="C3519" s="165"/>
    </row>
    <row r="3520" spans="2:3">
      <c r="B3520" s="164"/>
      <c r="C3520" s="165"/>
    </row>
    <row r="3521" spans="2:3">
      <c r="B3521" s="164"/>
      <c r="C3521" s="165"/>
    </row>
    <row r="3522" spans="2:3">
      <c r="B3522" s="164"/>
      <c r="C3522" s="165"/>
    </row>
    <row r="3523" spans="2:3">
      <c r="B3523" s="164"/>
      <c r="C3523" s="165"/>
    </row>
    <row r="3524" spans="2:3">
      <c r="B3524" s="164"/>
      <c r="C3524" s="165"/>
    </row>
    <row r="3525" spans="2:3">
      <c r="B3525" s="164"/>
      <c r="C3525" s="165"/>
    </row>
    <row r="3526" spans="2:3">
      <c r="B3526" s="164"/>
      <c r="C3526" s="165"/>
    </row>
    <row r="3527" spans="2:3">
      <c r="B3527" s="164"/>
      <c r="C3527" s="165"/>
    </row>
    <row r="3528" spans="2:3">
      <c r="B3528" s="164"/>
      <c r="C3528" s="165"/>
    </row>
    <row r="3529" spans="2:3">
      <c r="B3529" s="164"/>
      <c r="C3529" s="165"/>
    </row>
    <row r="3530" spans="2:3">
      <c r="B3530" s="164"/>
      <c r="C3530" s="165"/>
    </row>
    <row r="3531" spans="2:3">
      <c r="B3531" s="164"/>
      <c r="C3531" s="165"/>
    </row>
    <row r="3532" spans="2:3">
      <c r="B3532" s="164"/>
      <c r="C3532" s="165"/>
    </row>
    <row r="3533" spans="2:3">
      <c r="B3533" s="164"/>
      <c r="C3533" s="165"/>
    </row>
    <row r="3534" spans="2:3">
      <c r="B3534" s="164"/>
      <c r="C3534" s="165"/>
    </row>
    <row r="3535" spans="2:3">
      <c r="B3535" s="164"/>
      <c r="C3535" s="165"/>
    </row>
    <row r="3536" spans="2:3">
      <c r="B3536" s="164"/>
      <c r="C3536" s="165"/>
    </row>
    <row r="3537" spans="2:3">
      <c r="B3537" s="164"/>
      <c r="C3537" s="165"/>
    </row>
    <row r="3538" spans="2:3">
      <c r="B3538" s="164"/>
      <c r="C3538" s="165"/>
    </row>
    <row r="3539" spans="2:3">
      <c r="B3539" s="164"/>
      <c r="C3539" s="165"/>
    </row>
    <row r="3540" spans="2:3">
      <c r="B3540" s="164"/>
      <c r="C3540" s="165"/>
    </row>
    <row r="3541" spans="2:3">
      <c r="B3541" s="164"/>
      <c r="C3541" s="165"/>
    </row>
    <row r="3542" spans="2:3">
      <c r="B3542" s="164"/>
      <c r="C3542" s="165"/>
    </row>
    <row r="3543" spans="2:3">
      <c r="B3543" s="164"/>
      <c r="C3543" s="165"/>
    </row>
    <row r="3544" spans="2:3">
      <c r="B3544" s="164"/>
      <c r="C3544" s="165"/>
    </row>
    <row r="3545" spans="2:3">
      <c r="B3545" s="164"/>
      <c r="C3545" s="165"/>
    </row>
    <row r="3546" spans="2:3">
      <c r="B3546" s="164"/>
      <c r="C3546" s="165"/>
    </row>
    <row r="3547" spans="2:3">
      <c r="B3547" s="164"/>
      <c r="C3547" s="165"/>
    </row>
    <row r="3548" spans="2:3">
      <c r="B3548" s="164"/>
      <c r="C3548" s="165"/>
    </row>
    <row r="3549" spans="2:3">
      <c r="B3549" s="164"/>
      <c r="C3549" s="165"/>
    </row>
    <row r="3550" spans="2:3">
      <c r="B3550" s="164"/>
      <c r="C3550" s="165"/>
    </row>
    <row r="3551" spans="2:3">
      <c r="B3551" s="164"/>
      <c r="C3551" s="165"/>
    </row>
    <row r="3552" spans="2:3">
      <c r="B3552" s="164"/>
      <c r="C3552" s="165"/>
    </row>
    <row r="3553" spans="2:3">
      <c r="B3553" s="164"/>
      <c r="C3553" s="165"/>
    </row>
    <row r="3554" spans="2:3">
      <c r="B3554" s="164"/>
      <c r="C3554" s="165"/>
    </row>
    <row r="3555" spans="2:3">
      <c r="B3555" s="164"/>
      <c r="C3555" s="165"/>
    </row>
    <row r="3556" spans="2:3">
      <c r="B3556" s="164"/>
      <c r="C3556" s="165"/>
    </row>
    <row r="3557" spans="2:3">
      <c r="B3557" s="164"/>
      <c r="C3557" s="165"/>
    </row>
    <row r="3558" spans="2:3">
      <c r="B3558" s="164"/>
      <c r="C3558" s="165"/>
    </row>
    <row r="3559" spans="2:3">
      <c r="B3559" s="164"/>
      <c r="C3559" s="165"/>
    </row>
    <row r="3560" spans="2:3">
      <c r="B3560" s="164"/>
      <c r="C3560" s="165"/>
    </row>
    <row r="3561" spans="2:3">
      <c r="B3561" s="164"/>
      <c r="C3561" s="165"/>
    </row>
    <row r="3562" spans="2:3">
      <c r="B3562" s="164"/>
      <c r="C3562" s="165"/>
    </row>
    <row r="3563" spans="2:3">
      <c r="B3563" s="164"/>
      <c r="C3563" s="165"/>
    </row>
    <row r="3564" spans="2:3">
      <c r="B3564" s="164"/>
      <c r="C3564" s="165"/>
    </row>
    <row r="3565" spans="2:3">
      <c r="B3565" s="164"/>
      <c r="C3565" s="165"/>
    </row>
    <row r="3566" spans="2:3">
      <c r="B3566" s="164"/>
      <c r="C3566" s="165"/>
    </row>
    <row r="3567" spans="2:3">
      <c r="B3567" s="164"/>
      <c r="C3567" s="165"/>
    </row>
    <row r="3568" spans="2:3">
      <c r="B3568" s="164"/>
      <c r="C3568" s="165"/>
    </row>
    <row r="3569" spans="2:3">
      <c r="B3569" s="164"/>
      <c r="C3569" s="165"/>
    </row>
    <row r="3570" spans="2:3">
      <c r="B3570" s="164"/>
      <c r="C3570" s="165"/>
    </row>
    <row r="3571" spans="2:3">
      <c r="B3571" s="164"/>
      <c r="C3571" s="165"/>
    </row>
    <row r="3572" spans="2:3">
      <c r="B3572" s="164"/>
      <c r="C3572" s="165"/>
    </row>
    <row r="3573" spans="2:3">
      <c r="B3573" s="164"/>
      <c r="C3573" s="165"/>
    </row>
    <row r="3574" spans="2:3">
      <c r="B3574" s="164"/>
      <c r="C3574" s="165"/>
    </row>
    <row r="3575" spans="2:3">
      <c r="B3575" s="164"/>
      <c r="C3575" s="165"/>
    </row>
    <row r="3576" spans="2:3">
      <c r="B3576" s="164"/>
      <c r="C3576" s="165"/>
    </row>
    <row r="3577" spans="2:3">
      <c r="B3577" s="164"/>
      <c r="C3577" s="165"/>
    </row>
    <row r="3578" spans="2:3">
      <c r="B3578" s="164"/>
      <c r="C3578" s="165"/>
    </row>
    <row r="3579" spans="2:3">
      <c r="B3579" s="164"/>
      <c r="C3579" s="165"/>
    </row>
    <row r="3580" spans="2:3">
      <c r="B3580" s="164"/>
      <c r="C3580" s="165"/>
    </row>
    <row r="3581" spans="2:3">
      <c r="B3581" s="164"/>
      <c r="C3581" s="165"/>
    </row>
    <row r="3582" spans="2:3">
      <c r="B3582" s="164"/>
      <c r="C3582" s="165"/>
    </row>
    <row r="3583" spans="2:3">
      <c r="B3583" s="164"/>
      <c r="C3583" s="165"/>
    </row>
    <row r="3584" spans="2:3">
      <c r="B3584" s="164"/>
      <c r="C3584" s="165"/>
    </row>
    <row r="3585" spans="2:3">
      <c r="B3585" s="164"/>
      <c r="C3585" s="165"/>
    </row>
    <row r="3586" spans="2:3">
      <c r="B3586" s="164"/>
      <c r="C3586" s="165"/>
    </row>
    <row r="3587" spans="2:3">
      <c r="B3587" s="164"/>
      <c r="C3587" s="165"/>
    </row>
    <row r="3588" spans="2:3">
      <c r="B3588" s="164"/>
      <c r="C3588" s="165"/>
    </row>
    <row r="3589" spans="2:3">
      <c r="B3589" s="164"/>
      <c r="C3589" s="165"/>
    </row>
    <row r="3590" spans="2:3">
      <c r="B3590" s="164"/>
      <c r="C3590" s="165"/>
    </row>
    <row r="3591" spans="2:3">
      <c r="B3591" s="164"/>
      <c r="C3591" s="165"/>
    </row>
    <row r="3592" spans="2:3">
      <c r="B3592" s="164"/>
      <c r="C3592" s="165"/>
    </row>
    <row r="3593" spans="2:3">
      <c r="B3593" s="164"/>
      <c r="C3593" s="165"/>
    </row>
    <row r="3594" spans="2:3">
      <c r="B3594" s="164"/>
      <c r="C3594" s="165"/>
    </row>
    <row r="3595" spans="2:3">
      <c r="B3595" s="164"/>
      <c r="C3595" s="165"/>
    </row>
    <row r="3596" spans="2:3">
      <c r="B3596" s="164"/>
      <c r="C3596" s="165"/>
    </row>
    <row r="3597" spans="2:3">
      <c r="B3597" s="164"/>
      <c r="C3597" s="165"/>
    </row>
    <row r="3598" spans="2:3">
      <c r="B3598" s="164"/>
      <c r="C3598" s="165"/>
    </row>
    <row r="3599" spans="2:3">
      <c r="B3599" s="164"/>
      <c r="C3599" s="165"/>
    </row>
    <row r="3600" spans="2:3">
      <c r="B3600" s="164"/>
      <c r="C3600" s="165"/>
    </row>
    <row r="3601" spans="2:3">
      <c r="B3601" s="164"/>
      <c r="C3601" s="165"/>
    </row>
    <row r="3602" spans="2:3">
      <c r="B3602" s="164"/>
      <c r="C3602" s="165"/>
    </row>
    <row r="3603" spans="2:3">
      <c r="B3603" s="164"/>
      <c r="C3603" s="165"/>
    </row>
    <row r="3604" spans="2:3">
      <c r="B3604" s="164"/>
      <c r="C3604" s="165"/>
    </row>
    <row r="3605" spans="2:3">
      <c r="B3605" s="164"/>
      <c r="C3605" s="165"/>
    </row>
    <row r="3606" spans="2:3">
      <c r="B3606" s="164"/>
      <c r="C3606" s="165"/>
    </row>
    <row r="3607" spans="2:3">
      <c r="B3607" s="164"/>
      <c r="C3607" s="165"/>
    </row>
    <row r="3608" spans="2:3">
      <c r="B3608" s="164"/>
      <c r="C3608" s="165"/>
    </row>
    <row r="3609" spans="2:3">
      <c r="B3609" s="164"/>
      <c r="C3609" s="165"/>
    </row>
    <row r="3610" spans="2:3">
      <c r="B3610" s="164"/>
      <c r="C3610" s="165"/>
    </row>
    <row r="3611" spans="2:3">
      <c r="B3611" s="164"/>
      <c r="C3611" s="165"/>
    </row>
    <row r="3612" spans="2:3">
      <c r="B3612" s="164"/>
      <c r="C3612" s="165"/>
    </row>
    <row r="3613" spans="2:3">
      <c r="B3613" s="164"/>
      <c r="C3613" s="165"/>
    </row>
    <row r="3614" spans="2:3">
      <c r="B3614" s="164"/>
      <c r="C3614" s="165"/>
    </row>
    <row r="3615" spans="2:3">
      <c r="B3615" s="164"/>
      <c r="C3615" s="165"/>
    </row>
    <row r="3616" spans="2:3">
      <c r="B3616" s="164"/>
      <c r="C3616" s="165"/>
    </row>
    <row r="3617" spans="2:3">
      <c r="B3617" s="164"/>
      <c r="C3617" s="165"/>
    </row>
    <row r="3618" spans="2:3">
      <c r="B3618" s="164"/>
      <c r="C3618" s="165"/>
    </row>
    <row r="3619" spans="2:3">
      <c r="B3619" s="164"/>
      <c r="C3619" s="165"/>
    </row>
    <row r="3620" spans="2:3">
      <c r="B3620" s="164"/>
      <c r="C3620" s="165"/>
    </row>
    <row r="3621" spans="2:3">
      <c r="B3621" s="164"/>
      <c r="C3621" s="165"/>
    </row>
    <row r="3622" spans="2:3">
      <c r="B3622" s="164"/>
      <c r="C3622" s="165"/>
    </row>
    <row r="3623" spans="2:3">
      <c r="B3623" s="164"/>
      <c r="C3623" s="165"/>
    </row>
    <row r="3624" spans="2:3">
      <c r="B3624" s="164"/>
      <c r="C3624" s="165"/>
    </row>
    <row r="3625" spans="2:3">
      <c r="B3625" s="164"/>
      <c r="C3625" s="165"/>
    </row>
    <row r="3626" spans="2:3">
      <c r="B3626" s="164"/>
      <c r="C3626" s="165"/>
    </row>
    <row r="3627" spans="2:3">
      <c r="B3627" s="164"/>
      <c r="C3627" s="165"/>
    </row>
    <row r="3628" spans="2:3">
      <c r="B3628" s="164"/>
      <c r="C3628" s="165"/>
    </row>
    <row r="3629" spans="2:3">
      <c r="B3629" s="164"/>
      <c r="C3629" s="165"/>
    </row>
    <row r="3630" spans="2:3">
      <c r="B3630" s="164"/>
      <c r="C3630" s="165"/>
    </row>
    <row r="3631" spans="2:3">
      <c r="B3631" s="164"/>
      <c r="C3631" s="165"/>
    </row>
    <row r="3632" spans="2:3">
      <c r="B3632" s="164"/>
      <c r="C3632" s="165"/>
    </row>
    <row r="3633" spans="2:3">
      <c r="B3633" s="164"/>
      <c r="C3633" s="165"/>
    </row>
    <row r="3634" spans="2:3">
      <c r="B3634" s="164"/>
      <c r="C3634" s="165"/>
    </row>
    <row r="3635" spans="2:3">
      <c r="B3635" s="164"/>
      <c r="C3635" s="165"/>
    </row>
    <row r="3636" spans="2:3">
      <c r="B3636" s="164"/>
      <c r="C3636" s="165"/>
    </row>
    <row r="3637" spans="2:3">
      <c r="B3637" s="164"/>
      <c r="C3637" s="165"/>
    </row>
    <row r="3638" spans="2:3">
      <c r="B3638" s="164"/>
      <c r="C3638" s="165"/>
    </row>
    <row r="3639" spans="2:3">
      <c r="B3639" s="164"/>
      <c r="C3639" s="165"/>
    </row>
    <row r="3640" spans="2:3">
      <c r="B3640" s="164"/>
      <c r="C3640" s="165"/>
    </row>
    <row r="3641" spans="2:3">
      <c r="B3641" s="164"/>
      <c r="C3641" s="165"/>
    </row>
    <row r="3642" spans="2:3">
      <c r="B3642" s="164"/>
      <c r="C3642" s="165"/>
    </row>
    <row r="3643" spans="2:3">
      <c r="B3643" s="164"/>
      <c r="C3643" s="165"/>
    </row>
    <row r="3644" spans="2:3">
      <c r="B3644" s="164"/>
      <c r="C3644" s="165"/>
    </row>
    <row r="3645" spans="2:3">
      <c r="B3645" s="164"/>
      <c r="C3645" s="165"/>
    </row>
    <row r="3646" spans="2:3">
      <c r="B3646" s="164"/>
      <c r="C3646" s="165"/>
    </row>
    <row r="3647" spans="2:3">
      <c r="B3647" s="164"/>
      <c r="C3647" s="165"/>
    </row>
    <row r="3648" spans="2:3">
      <c r="B3648" s="164"/>
      <c r="C3648" s="165"/>
    </row>
    <row r="3649" spans="2:3">
      <c r="B3649" s="164"/>
      <c r="C3649" s="165"/>
    </row>
    <row r="3650" spans="2:3">
      <c r="B3650" s="164"/>
      <c r="C3650" s="165"/>
    </row>
    <row r="3651" spans="2:3">
      <c r="B3651" s="164"/>
      <c r="C3651" s="165"/>
    </row>
    <row r="3652" spans="2:3">
      <c r="B3652" s="164"/>
      <c r="C3652" s="165"/>
    </row>
    <row r="3653" spans="2:3">
      <c r="B3653" s="164"/>
      <c r="C3653" s="165"/>
    </row>
    <row r="3654" spans="2:3">
      <c r="B3654" s="164"/>
      <c r="C3654" s="165"/>
    </row>
    <row r="3655" spans="2:3">
      <c r="B3655" s="164"/>
      <c r="C3655" s="165"/>
    </row>
    <row r="3656" spans="2:3">
      <c r="B3656" s="164"/>
      <c r="C3656" s="165"/>
    </row>
    <row r="3657" spans="2:3">
      <c r="B3657" s="164"/>
      <c r="C3657" s="165"/>
    </row>
    <row r="3658" spans="2:3">
      <c r="B3658" s="164"/>
      <c r="C3658" s="165"/>
    </row>
    <row r="3659" spans="2:3">
      <c r="B3659" s="164"/>
      <c r="C3659" s="165"/>
    </row>
    <row r="3660" spans="2:3">
      <c r="B3660" s="164"/>
      <c r="C3660" s="165"/>
    </row>
    <row r="3661" spans="2:3">
      <c r="B3661" s="164"/>
      <c r="C3661" s="165"/>
    </row>
    <row r="3662" spans="2:3">
      <c r="B3662" s="164"/>
      <c r="C3662" s="165"/>
    </row>
    <row r="3663" spans="2:3">
      <c r="B3663" s="164"/>
      <c r="C3663" s="165"/>
    </row>
    <row r="3664" spans="2:3">
      <c r="B3664" s="164"/>
      <c r="C3664" s="165"/>
    </row>
    <row r="3665" spans="2:3">
      <c r="B3665" s="164"/>
      <c r="C3665" s="165"/>
    </row>
    <row r="3666" spans="2:3">
      <c r="B3666" s="164"/>
      <c r="C3666" s="165"/>
    </row>
    <row r="3667" spans="2:3">
      <c r="B3667" s="164"/>
      <c r="C3667" s="165"/>
    </row>
    <row r="3668" spans="2:3">
      <c r="B3668" s="164"/>
      <c r="C3668" s="165"/>
    </row>
    <row r="3669" spans="2:3">
      <c r="B3669" s="164"/>
      <c r="C3669" s="165"/>
    </row>
    <row r="3670" spans="2:3">
      <c r="B3670" s="164"/>
      <c r="C3670" s="165"/>
    </row>
    <row r="3671" spans="2:3">
      <c r="B3671" s="164"/>
      <c r="C3671" s="165"/>
    </row>
    <row r="3672" spans="2:3">
      <c r="B3672" s="164"/>
      <c r="C3672" s="165"/>
    </row>
    <row r="3673" spans="2:3">
      <c r="B3673" s="164"/>
      <c r="C3673" s="165"/>
    </row>
    <row r="3674" spans="2:3">
      <c r="B3674" s="164"/>
      <c r="C3674" s="165"/>
    </row>
    <row r="3675" spans="2:3">
      <c r="B3675" s="164"/>
      <c r="C3675" s="165"/>
    </row>
    <row r="3676" spans="2:3">
      <c r="B3676" s="164"/>
      <c r="C3676" s="165"/>
    </row>
    <row r="3677" spans="2:3">
      <c r="B3677" s="164"/>
      <c r="C3677" s="165"/>
    </row>
    <row r="3678" spans="2:3">
      <c r="B3678" s="164"/>
      <c r="C3678" s="165"/>
    </row>
    <row r="3679" spans="2:3">
      <c r="B3679" s="164"/>
      <c r="C3679" s="165"/>
    </row>
    <row r="3680" spans="2:3">
      <c r="B3680" s="164"/>
      <c r="C3680" s="165"/>
    </row>
    <row r="3681" spans="1:6">
      <c r="B3681" s="164"/>
      <c r="C3681" s="165"/>
    </row>
    <row r="3682" spans="1:6">
      <c r="B3682" s="164"/>
      <c r="C3682" s="165"/>
    </row>
    <row r="3683" spans="1:6">
      <c r="B3683" s="164"/>
      <c r="C3683" s="165"/>
    </row>
    <row r="3684" spans="1:6">
      <c r="B3684" s="164"/>
      <c r="C3684" s="165"/>
    </row>
    <row r="3685" spans="1:6">
      <c r="B3685" s="164"/>
      <c r="C3685" s="165"/>
    </row>
    <row r="3686" spans="1:6">
      <c r="B3686" s="164"/>
      <c r="C3686" s="165"/>
    </row>
    <row r="3687" spans="1:6">
      <c r="B3687" s="164"/>
      <c r="C3687" s="165"/>
    </row>
    <row r="3688" spans="1:6">
      <c r="A3688" s="34"/>
      <c r="B3688" s="35"/>
      <c r="C3688" s="233"/>
    </row>
    <row r="3689" spans="1:6">
      <c r="A3689" s="175"/>
      <c r="B3689" s="27"/>
      <c r="C3689" s="28"/>
      <c r="D3689" s="176"/>
      <c r="E3689" s="177"/>
      <c r="F3689" s="178"/>
    </row>
    <row r="3690" spans="1:6">
      <c r="A3690" s="175"/>
      <c r="B3690" s="27"/>
      <c r="C3690" s="28"/>
      <c r="D3690" s="176"/>
      <c r="E3690" s="177"/>
      <c r="F3690" s="178"/>
    </row>
    <row r="3691" spans="1:6">
      <c r="A3691" s="175"/>
      <c r="B3691" s="27"/>
      <c r="C3691" s="28"/>
      <c r="D3691" s="176"/>
      <c r="E3691" s="177"/>
      <c r="F3691" s="175"/>
    </row>
    <row r="3692" spans="1:6">
      <c r="A3692" s="175"/>
      <c r="B3692" s="27"/>
      <c r="C3692" s="28"/>
      <c r="D3692" s="176"/>
      <c r="E3692" s="177"/>
      <c r="F3692" s="178"/>
    </row>
    <row r="3693" spans="1:6">
      <c r="A3693" s="175"/>
      <c r="B3693" s="27"/>
      <c r="C3693" s="28"/>
      <c r="D3693" s="176"/>
      <c r="E3693" s="177"/>
      <c r="F3693" s="175"/>
    </row>
    <row r="3694" spans="1:6">
      <c r="A3694" s="175"/>
      <c r="B3694" s="27"/>
      <c r="C3694" s="28"/>
      <c r="D3694" s="176"/>
      <c r="E3694" s="177"/>
      <c r="F3694" s="175"/>
    </row>
    <row r="3695" spans="1:6" ht="16.5" customHeight="1">
      <c r="A3695" s="175"/>
      <c r="B3695" s="27"/>
      <c r="C3695" s="28"/>
      <c r="D3695" s="176"/>
      <c r="E3695" s="177"/>
      <c r="F3695" s="175"/>
    </row>
    <row r="3696" spans="1:6" ht="12.75" customHeight="1">
      <c r="A3696" s="175"/>
      <c r="B3696" s="27"/>
      <c r="C3696" s="28"/>
      <c r="D3696" s="176"/>
      <c r="E3696" s="177"/>
      <c r="F3696" s="175"/>
    </row>
    <row r="3697" spans="1:6">
      <c r="A3697" s="175"/>
      <c r="B3697" s="27"/>
      <c r="C3697" s="28"/>
      <c r="D3697" s="176"/>
      <c r="E3697" s="177"/>
      <c r="F3697" s="178"/>
    </row>
    <row r="3698" spans="1:6">
      <c r="A3698" s="175"/>
      <c r="B3698" s="27"/>
      <c r="C3698" s="28"/>
      <c r="D3698" s="176"/>
      <c r="E3698" s="177"/>
      <c r="F3698" s="175"/>
    </row>
    <row r="3699" spans="1:6">
      <c r="A3699" s="175"/>
      <c r="B3699" s="27"/>
      <c r="C3699" s="28"/>
      <c r="D3699" s="176"/>
      <c r="E3699" s="177"/>
      <c r="F3699" s="175"/>
    </row>
    <row r="3700" spans="1:6">
      <c r="A3700" s="175"/>
      <c r="B3700" s="27"/>
      <c r="C3700" s="28"/>
      <c r="D3700" s="176"/>
      <c r="E3700" s="177"/>
      <c r="F3700" s="175"/>
    </row>
    <row r="3701" spans="1:6">
      <c r="A3701" s="175"/>
      <c r="B3701" s="27"/>
      <c r="C3701" s="28"/>
      <c r="D3701" s="176"/>
      <c r="E3701" s="177"/>
      <c r="F3701" s="175"/>
    </row>
    <row r="3702" spans="1:6">
      <c r="A3702" s="175"/>
      <c r="B3702" s="27"/>
      <c r="C3702" s="28"/>
      <c r="D3702" s="176"/>
      <c r="E3702" s="177"/>
      <c r="F3702" s="175"/>
    </row>
    <row r="3703" spans="1:6">
      <c r="A3703" s="175"/>
      <c r="B3703" s="27"/>
      <c r="C3703" s="28"/>
      <c r="D3703" s="176"/>
      <c r="E3703" s="177"/>
      <c r="F3703" s="178"/>
    </row>
    <row r="3704" spans="1:6">
      <c r="A3704" s="175"/>
      <c r="B3704" s="27"/>
      <c r="C3704" s="28"/>
      <c r="D3704" s="176"/>
      <c r="E3704" s="177"/>
      <c r="F3704" s="175"/>
    </row>
    <row r="3705" spans="1:6">
      <c r="A3705" s="175"/>
      <c r="B3705" s="27"/>
      <c r="C3705" s="28"/>
      <c r="D3705" s="176"/>
      <c r="E3705" s="177"/>
      <c r="F3705" s="178"/>
    </row>
    <row r="3706" spans="1:6">
      <c r="A3706" s="175"/>
      <c r="B3706" s="27"/>
      <c r="C3706" s="28"/>
      <c r="D3706" s="176"/>
      <c r="E3706" s="177"/>
      <c r="F3706" s="178"/>
    </row>
    <row r="3707" spans="1:6">
      <c r="A3707" s="175"/>
      <c r="B3707" s="27"/>
      <c r="C3707" s="28"/>
      <c r="D3707" s="176"/>
      <c r="E3707" s="177"/>
      <c r="F3707" s="178"/>
    </row>
    <row r="3708" spans="1:6">
      <c r="A3708" s="175"/>
      <c r="B3708" s="27"/>
      <c r="C3708" s="28"/>
      <c r="D3708" s="176"/>
      <c r="E3708" s="177"/>
      <c r="F3708" s="178"/>
    </row>
    <row r="3709" spans="1:6">
      <c r="A3709" s="175"/>
      <c r="B3709" s="27"/>
      <c r="C3709" s="28"/>
      <c r="D3709" s="176"/>
      <c r="E3709" s="177"/>
      <c r="F3709" s="178"/>
    </row>
    <row r="3710" spans="1:6">
      <c r="A3710" s="175"/>
      <c r="B3710" s="27"/>
      <c r="C3710" s="28"/>
      <c r="D3710" s="176"/>
      <c r="E3710" s="177"/>
      <c r="F3710" s="178"/>
    </row>
    <row r="3711" spans="1:6">
      <c r="A3711" s="175"/>
      <c r="B3711" s="27"/>
      <c r="C3711" s="28"/>
      <c r="D3711" s="176"/>
      <c r="E3711" s="177"/>
      <c r="F3711" s="178"/>
    </row>
    <row r="3712" spans="1:6">
      <c r="A3712" s="175"/>
      <c r="B3712" s="27"/>
      <c r="C3712" s="28"/>
      <c r="D3712" s="176"/>
      <c r="E3712" s="177"/>
      <c r="F3712" s="175"/>
    </row>
    <row r="3713" spans="1:6">
      <c r="A3713" s="175"/>
      <c r="B3713" s="27"/>
      <c r="C3713" s="28"/>
      <c r="D3713" s="176"/>
      <c r="E3713" s="177"/>
      <c r="F3713" s="178"/>
    </row>
    <row r="3714" spans="1:6">
      <c r="A3714" s="175"/>
      <c r="B3714" s="27"/>
      <c r="C3714" s="28"/>
      <c r="D3714" s="176"/>
      <c r="E3714" s="177"/>
      <c r="F3714" s="178"/>
    </row>
    <row r="3715" spans="1:6">
      <c r="A3715" s="175"/>
      <c r="B3715" s="27"/>
      <c r="C3715" s="28"/>
      <c r="D3715" s="176"/>
      <c r="E3715" s="177"/>
      <c r="F3715" s="178"/>
    </row>
    <row r="3716" spans="1:6" ht="16.5" customHeight="1">
      <c r="A3716" s="175"/>
      <c r="B3716" s="27"/>
      <c r="C3716" s="28"/>
      <c r="D3716" s="176"/>
      <c r="E3716" s="177"/>
      <c r="F3716" s="175"/>
    </row>
    <row r="3717" spans="1:6">
      <c r="A3717" s="175"/>
      <c r="B3717" s="27"/>
      <c r="C3717" s="28"/>
      <c r="D3717" s="176"/>
      <c r="E3717" s="177"/>
      <c r="F3717" s="178"/>
    </row>
    <row r="3718" spans="1:6">
      <c r="A3718" s="175"/>
      <c r="B3718" s="27"/>
      <c r="C3718" s="28"/>
      <c r="D3718" s="176"/>
      <c r="E3718" s="177"/>
      <c r="F3718" s="178"/>
    </row>
    <row r="3719" spans="1:6">
      <c r="A3719" s="175"/>
      <c r="B3719" s="27"/>
      <c r="C3719" s="28"/>
      <c r="D3719" s="176"/>
      <c r="E3719" s="177"/>
      <c r="F3719" s="178"/>
    </row>
    <row r="3720" spans="1:6">
      <c r="A3720" s="175"/>
      <c r="B3720" s="27"/>
      <c r="C3720" s="28"/>
      <c r="D3720" s="176"/>
      <c r="E3720" s="177"/>
      <c r="F3720" s="175"/>
    </row>
    <row r="3721" spans="1:6">
      <c r="A3721" s="175"/>
      <c r="B3721" s="27"/>
      <c r="C3721" s="28"/>
      <c r="D3721" s="176"/>
      <c r="E3721" s="177"/>
      <c r="F3721" s="178"/>
    </row>
    <row r="3722" spans="1:6">
      <c r="A3722" s="175"/>
      <c r="B3722" s="27"/>
      <c r="C3722" s="28"/>
      <c r="D3722" s="176"/>
      <c r="E3722" s="177"/>
      <c r="F3722" s="178"/>
    </row>
    <row r="3723" spans="1:6">
      <c r="A3723" s="175"/>
      <c r="B3723" s="27"/>
      <c r="C3723" s="28"/>
      <c r="D3723" s="176"/>
      <c r="E3723" s="177"/>
      <c r="F3723" s="175"/>
    </row>
    <row r="3724" spans="1:6">
      <c r="A3724" s="175"/>
      <c r="B3724" s="27"/>
      <c r="C3724" s="28"/>
      <c r="D3724" s="176"/>
      <c r="E3724" s="177"/>
      <c r="F3724" s="178"/>
    </row>
    <row r="3725" spans="1:6">
      <c r="A3725" s="175"/>
      <c r="B3725" s="27"/>
      <c r="C3725" s="28"/>
      <c r="D3725" s="176"/>
      <c r="E3725" s="177"/>
      <c r="F3725" s="178"/>
    </row>
    <row r="3726" spans="1:6">
      <c r="A3726" s="175"/>
      <c r="B3726" s="27"/>
      <c r="C3726" s="28"/>
      <c r="D3726" s="176"/>
      <c r="E3726" s="177"/>
      <c r="F3726" s="178"/>
    </row>
    <row r="3727" spans="1:6">
      <c r="A3727" s="175"/>
      <c r="B3727" s="27"/>
      <c r="C3727" s="28"/>
      <c r="D3727" s="176"/>
      <c r="E3727" s="177"/>
      <c r="F3727" s="175"/>
    </row>
    <row r="3728" spans="1:6">
      <c r="A3728" s="175"/>
      <c r="B3728" s="27"/>
      <c r="C3728" s="28"/>
      <c r="D3728" s="176"/>
      <c r="E3728" s="177"/>
      <c r="F3728" s="178"/>
    </row>
    <row r="3729" spans="1:7">
      <c r="A3729" s="175"/>
      <c r="B3729" s="27"/>
      <c r="C3729" s="28"/>
      <c r="D3729" s="176"/>
      <c r="E3729" s="177"/>
      <c r="F3729" s="178"/>
    </row>
    <row r="3730" spans="1:7">
      <c r="A3730" s="175"/>
      <c r="B3730" s="27"/>
      <c r="C3730" s="28"/>
      <c r="D3730" s="176"/>
      <c r="E3730" s="177"/>
      <c r="F3730" s="175"/>
    </row>
    <row r="3731" spans="1:7">
      <c r="A3731" s="175"/>
      <c r="B3731" s="27"/>
      <c r="C3731" s="28"/>
      <c r="D3731" s="176"/>
      <c r="E3731" s="177"/>
      <c r="F3731" s="178"/>
      <c r="G3731" s="179"/>
    </row>
    <row r="3732" spans="1:7">
      <c r="A3732" s="175"/>
      <c r="B3732" s="27"/>
      <c r="C3732" s="28"/>
      <c r="D3732" s="176"/>
      <c r="E3732" s="177"/>
      <c r="F3732" s="178"/>
    </row>
    <row r="3733" spans="1:7">
      <c r="A3733" s="175"/>
      <c r="B3733" s="27"/>
      <c r="C3733" s="28"/>
      <c r="D3733" s="176"/>
      <c r="E3733" s="177"/>
      <c r="F3733" s="175"/>
    </row>
    <row r="3734" spans="1:7">
      <c r="A3734" s="175"/>
      <c r="B3734" s="27"/>
      <c r="C3734" s="28"/>
      <c r="D3734" s="176"/>
      <c r="E3734" s="177"/>
      <c r="F3734" s="175"/>
    </row>
    <row r="3735" spans="1:7">
      <c r="A3735" s="175"/>
      <c r="B3735" s="27"/>
      <c r="C3735" s="28"/>
      <c r="D3735" s="176"/>
      <c r="E3735" s="177"/>
      <c r="F3735" s="175"/>
    </row>
    <row r="3736" spans="1:7">
      <c r="A3736" s="175"/>
      <c r="B3736" s="27"/>
      <c r="C3736" s="28"/>
      <c r="D3736" s="176"/>
      <c r="E3736" s="177"/>
      <c r="F3736" s="175"/>
    </row>
    <row r="3737" spans="1:7">
      <c r="A3737" s="175"/>
      <c r="B3737" s="27"/>
      <c r="C3737" s="28"/>
      <c r="D3737" s="176"/>
      <c r="E3737" s="177"/>
      <c r="F3737" s="175"/>
    </row>
    <row r="3738" spans="1:7">
      <c r="A3738" s="175"/>
      <c r="B3738" s="27"/>
      <c r="C3738" s="28"/>
      <c r="D3738" s="176"/>
      <c r="E3738" s="177"/>
      <c r="F3738" s="175"/>
    </row>
    <row r="3739" spans="1:7">
      <c r="A3739" s="175"/>
      <c r="B3739" s="27"/>
      <c r="C3739" s="28"/>
      <c r="D3739" s="176"/>
      <c r="E3739" s="177"/>
      <c r="F3739" s="175"/>
    </row>
    <row r="3740" spans="1:7">
      <c r="A3740" s="175"/>
      <c r="B3740" s="27"/>
      <c r="C3740" s="28"/>
      <c r="D3740" s="176"/>
      <c r="E3740" s="177"/>
      <c r="F3740" s="175"/>
    </row>
    <row r="3741" spans="1:7">
      <c r="A3741" s="175"/>
      <c r="B3741" s="27"/>
      <c r="C3741" s="28"/>
      <c r="D3741" s="176"/>
      <c r="E3741" s="177"/>
      <c r="F3741" s="178"/>
    </row>
    <row r="3742" spans="1:7">
      <c r="A3742" s="175"/>
      <c r="B3742" s="27"/>
      <c r="C3742" s="28"/>
      <c r="D3742" s="176"/>
      <c r="E3742" s="177"/>
      <c r="F3742" s="175"/>
    </row>
    <row r="3743" spans="1:7">
      <c r="A3743" s="175"/>
      <c r="B3743" s="27"/>
      <c r="C3743" s="28"/>
      <c r="D3743" s="176"/>
      <c r="E3743" s="177"/>
      <c r="F3743" s="175"/>
    </row>
    <row r="3744" spans="1:7">
      <c r="A3744" s="175"/>
      <c r="B3744" s="27"/>
      <c r="C3744" s="28"/>
      <c r="D3744" s="176"/>
      <c r="E3744" s="177"/>
      <c r="F3744" s="175"/>
    </row>
    <row r="3745" spans="1:7">
      <c r="A3745" s="175"/>
      <c r="B3745" s="27"/>
      <c r="C3745" s="28"/>
      <c r="D3745" s="176"/>
      <c r="E3745" s="177"/>
      <c r="F3745" s="175"/>
    </row>
    <row r="3746" spans="1:7">
      <c r="A3746" s="175"/>
      <c r="B3746" s="27"/>
      <c r="C3746" s="28"/>
      <c r="D3746" s="176"/>
      <c r="E3746" s="177"/>
      <c r="F3746" s="178"/>
    </row>
    <row r="3747" spans="1:7">
      <c r="A3747" s="175"/>
      <c r="B3747" s="27"/>
      <c r="C3747" s="28"/>
      <c r="D3747" s="176"/>
      <c r="E3747" s="177"/>
      <c r="F3747" s="178"/>
    </row>
    <row r="3748" spans="1:7">
      <c r="A3748" s="175"/>
      <c r="B3748" s="27"/>
      <c r="C3748" s="28"/>
      <c r="D3748" s="176"/>
      <c r="E3748" s="177"/>
      <c r="F3748" s="178"/>
    </row>
    <row r="3749" spans="1:7">
      <c r="A3749" s="175"/>
      <c r="B3749" s="27"/>
      <c r="C3749" s="28"/>
      <c r="D3749" s="176"/>
      <c r="E3749" s="177"/>
      <c r="F3749" s="178"/>
    </row>
    <row r="3750" spans="1:7">
      <c r="A3750" s="175"/>
      <c r="B3750" s="27"/>
      <c r="C3750" s="28"/>
      <c r="D3750" s="176"/>
      <c r="E3750" s="177"/>
      <c r="F3750" s="178"/>
      <c r="G3750" s="179"/>
    </row>
    <row r="3751" spans="1:7">
      <c r="A3751" s="175"/>
      <c r="B3751" s="27"/>
      <c r="C3751" s="28"/>
      <c r="D3751" s="176"/>
      <c r="E3751" s="177"/>
      <c r="F3751" s="178"/>
      <c r="G3751" s="179"/>
    </row>
    <row r="3752" spans="1:7">
      <c r="A3752" s="175"/>
      <c r="B3752" s="27"/>
      <c r="C3752" s="28"/>
      <c r="D3752" s="176"/>
      <c r="E3752" s="177"/>
      <c r="F3752" s="178"/>
    </row>
    <row r="3753" spans="1:7">
      <c r="A3753" s="175"/>
      <c r="B3753" s="27"/>
      <c r="C3753" s="28"/>
      <c r="D3753" s="176"/>
      <c r="E3753" s="177"/>
      <c r="F3753" s="178"/>
    </row>
    <row r="3754" spans="1:7">
      <c r="A3754" s="175"/>
      <c r="B3754" s="27"/>
      <c r="C3754" s="28"/>
      <c r="D3754" s="176"/>
      <c r="E3754" s="177"/>
      <c r="F3754" s="178"/>
    </row>
    <row r="3755" spans="1:7">
      <c r="A3755" s="175"/>
      <c r="B3755" s="27"/>
      <c r="C3755" s="28"/>
      <c r="D3755" s="176"/>
      <c r="E3755" s="177"/>
      <c r="F3755" s="178"/>
    </row>
    <row r="3756" spans="1:7">
      <c r="A3756" s="175"/>
      <c r="B3756" s="27"/>
      <c r="C3756" s="28"/>
      <c r="D3756" s="176"/>
      <c r="E3756" s="177"/>
      <c r="F3756" s="178"/>
    </row>
    <row r="3757" spans="1:7">
      <c r="A3757" s="175"/>
      <c r="B3757" s="27"/>
      <c r="C3757" s="28"/>
      <c r="D3757" s="176"/>
      <c r="E3757" s="177"/>
      <c r="F3757" s="175"/>
    </row>
    <row r="3758" spans="1:7">
      <c r="A3758" s="175"/>
      <c r="B3758" s="27"/>
      <c r="C3758" s="28"/>
      <c r="D3758" s="176"/>
      <c r="E3758" s="177"/>
      <c r="F3758" s="178"/>
    </row>
    <row r="3759" spans="1:7">
      <c r="A3759" s="175"/>
      <c r="B3759" s="27"/>
      <c r="C3759" s="28"/>
      <c r="D3759" s="176"/>
      <c r="E3759" s="177"/>
      <c r="F3759" s="178"/>
    </row>
    <row r="3760" spans="1:7">
      <c r="A3760" s="175"/>
      <c r="B3760" s="27"/>
      <c r="C3760" s="28"/>
      <c r="D3760" s="176"/>
      <c r="E3760" s="177"/>
      <c r="F3760" s="178"/>
    </row>
    <row r="3761" spans="1:6">
      <c r="A3761" s="175"/>
      <c r="B3761" s="27"/>
      <c r="C3761" s="28"/>
      <c r="D3761" s="176"/>
      <c r="E3761" s="177"/>
      <c r="F3761" s="178"/>
    </row>
    <row r="3762" spans="1:6">
      <c r="A3762" s="175"/>
      <c r="B3762" s="27"/>
      <c r="C3762" s="28"/>
      <c r="D3762" s="176"/>
      <c r="E3762" s="177"/>
      <c r="F3762" s="178"/>
    </row>
    <row r="3763" spans="1:6">
      <c r="A3763" s="175"/>
      <c r="B3763" s="27"/>
      <c r="C3763" s="28"/>
      <c r="D3763" s="176"/>
      <c r="E3763" s="177"/>
      <c r="F3763" s="178"/>
    </row>
    <row r="3764" spans="1:6">
      <c r="A3764" s="175"/>
      <c r="B3764" s="27"/>
      <c r="C3764" s="28"/>
      <c r="D3764" s="176"/>
      <c r="E3764" s="177"/>
      <c r="F3764" s="178"/>
    </row>
    <row r="3765" spans="1:6">
      <c r="A3765" s="175"/>
      <c r="B3765" s="27"/>
      <c r="C3765" s="28"/>
      <c r="D3765" s="176"/>
      <c r="E3765" s="177"/>
      <c r="F3765" s="175"/>
    </row>
    <row r="3766" spans="1:6">
      <c r="A3766" s="175"/>
      <c r="B3766" s="27"/>
      <c r="C3766" s="28"/>
      <c r="D3766" s="176"/>
      <c r="E3766" s="177"/>
      <c r="F3766" s="175"/>
    </row>
    <row r="3767" spans="1:6">
      <c r="A3767" s="175"/>
      <c r="B3767" s="27"/>
      <c r="C3767" s="28"/>
      <c r="D3767" s="176"/>
      <c r="E3767" s="177"/>
      <c r="F3767" s="175"/>
    </row>
    <row r="3768" spans="1:6">
      <c r="A3768" s="175"/>
      <c r="B3768" s="27"/>
      <c r="C3768" s="28"/>
      <c r="D3768" s="176"/>
      <c r="E3768" s="177"/>
      <c r="F3768" s="175"/>
    </row>
    <row r="3769" spans="1:6">
      <c r="A3769" s="175"/>
      <c r="B3769" s="27"/>
      <c r="C3769" s="28"/>
      <c r="D3769" s="176"/>
      <c r="E3769" s="177"/>
      <c r="F3769" s="175"/>
    </row>
    <row r="3770" spans="1:6">
      <c r="A3770" s="175"/>
      <c r="B3770" s="27"/>
      <c r="C3770" s="28"/>
      <c r="D3770" s="176"/>
      <c r="E3770" s="177"/>
      <c r="F3770" s="175"/>
    </row>
    <row r="3771" spans="1:6">
      <c r="A3771" s="175"/>
      <c r="B3771" s="27"/>
      <c r="C3771" s="28"/>
      <c r="D3771" s="176"/>
      <c r="E3771" s="177"/>
      <c r="F3771" s="175"/>
    </row>
    <row r="3772" spans="1:6">
      <c r="A3772" s="175"/>
      <c r="B3772" s="27"/>
      <c r="C3772" s="28"/>
      <c r="D3772" s="176"/>
      <c r="E3772" s="177"/>
      <c r="F3772" s="175"/>
    </row>
    <row r="3773" spans="1:6">
      <c r="A3773" s="175"/>
      <c r="B3773" s="27"/>
      <c r="C3773" s="28"/>
      <c r="D3773" s="176"/>
      <c r="E3773" s="177"/>
      <c r="F3773" s="178"/>
    </row>
    <row r="3774" spans="1:6">
      <c r="A3774" s="175"/>
      <c r="B3774" s="27"/>
      <c r="C3774" s="28"/>
      <c r="D3774" s="176"/>
      <c r="E3774" s="177"/>
      <c r="F3774" s="175"/>
    </row>
    <row r="3775" spans="1:6">
      <c r="A3775" s="175"/>
      <c r="B3775" s="27"/>
      <c r="C3775" s="28"/>
      <c r="D3775" s="176"/>
      <c r="E3775" s="177"/>
      <c r="F3775" s="175"/>
    </row>
    <row r="3776" spans="1:6">
      <c r="A3776" s="175"/>
      <c r="B3776" s="27"/>
      <c r="C3776" s="28"/>
      <c r="D3776" s="176"/>
      <c r="E3776" s="177"/>
      <c r="F3776" s="175"/>
    </row>
    <row r="3777" spans="1:7">
      <c r="A3777" s="175"/>
      <c r="B3777" s="27"/>
      <c r="C3777" s="28"/>
      <c r="D3777" s="176"/>
      <c r="E3777" s="177"/>
      <c r="F3777" s="175"/>
    </row>
    <row r="3778" spans="1:7">
      <c r="A3778" s="175"/>
      <c r="B3778" s="27"/>
      <c r="C3778" s="28"/>
      <c r="D3778" s="176"/>
      <c r="E3778" s="177"/>
      <c r="F3778" s="175"/>
    </row>
    <row r="3779" spans="1:7">
      <c r="A3779" s="175"/>
      <c r="B3779" s="27"/>
      <c r="C3779" s="28"/>
      <c r="D3779" s="176"/>
      <c r="E3779" s="177"/>
      <c r="F3779" s="178"/>
    </row>
    <row r="3780" spans="1:7">
      <c r="A3780" s="175"/>
      <c r="B3780" s="27"/>
      <c r="C3780" s="28"/>
      <c r="D3780" s="176"/>
      <c r="E3780" s="177"/>
      <c r="F3780" s="175"/>
      <c r="G3780" s="180"/>
    </row>
    <row r="3781" spans="1:7">
      <c r="A3781" s="175"/>
      <c r="B3781" s="27"/>
      <c r="C3781" s="28"/>
      <c r="D3781" s="176"/>
      <c r="E3781" s="177"/>
      <c r="F3781" s="175"/>
    </row>
    <row r="3782" spans="1:7">
      <c r="A3782" s="175"/>
      <c r="B3782" s="27"/>
      <c r="C3782" s="28"/>
      <c r="D3782" s="176"/>
      <c r="E3782" s="177"/>
      <c r="F3782" s="175"/>
    </row>
    <row r="3783" spans="1:7">
      <c r="A3783" s="175"/>
      <c r="B3783" s="27"/>
      <c r="C3783" s="28"/>
      <c r="D3783" s="176"/>
      <c r="E3783" s="177"/>
      <c r="F3783" s="175"/>
    </row>
    <row r="3784" spans="1:7">
      <c r="A3784" s="175"/>
      <c r="B3784" s="27"/>
      <c r="C3784" s="28"/>
      <c r="D3784" s="176"/>
      <c r="E3784" s="177"/>
      <c r="F3784" s="175"/>
    </row>
    <row r="3785" spans="1:7">
      <c r="A3785" s="175"/>
      <c r="B3785" s="27"/>
      <c r="C3785" s="28"/>
      <c r="D3785" s="176"/>
      <c r="E3785" s="177"/>
      <c r="F3785" s="178"/>
    </row>
    <row r="3786" spans="1:7">
      <c r="A3786" s="175"/>
      <c r="B3786" s="27"/>
      <c r="C3786" s="28"/>
      <c r="D3786" s="176"/>
      <c r="E3786" s="177"/>
      <c r="F3786" s="178"/>
    </row>
    <row r="3787" spans="1:7">
      <c r="A3787" s="175"/>
      <c r="B3787" s="27"/>
      <c r="C3787" s="28"/>
      <c r="D3787" s="176"/>
      <c r="E3787" s="177"/>
      <c r="F3787" s="175"/>
    </row>
    <row r="3788" spans="1:7">
      <c r="A3788" s="175"/>
      <c r="B3788" s="27"/>
      <c r="C3788" s="28"/>
      <c r="D3788" s="176"/>
      <c r="E3788" s="177"/>
      <c r="F3788" s="175"/>
    </row>
    <row r="3789" spans="1:7">
      <c r="A3789" s="175"/>
      <c r="B3789" s="27"/>
      <c r="C3789" s="28"/>
      <c r="D3789" s="176"/>
      <c r="E3789" s="177"/>
      <c r="F3789" s="178"/>
    </row>
    <row r="3790" spans="1:7">
      <c r="A3790" s="175"/>
      <c r="B3790" s="27"/>
      <c r="C3790" s="28"/>
      <c r="D3790" s="176"/>
      <c r="E3790" s="177"/>
      <c r="F3790" s="178"/>
    </row>
    <row r="3791" spans="1:7">
      <c r="A3791" s="175"/>
      <c r="B3791" s="27"/>
      <c r="C3791" s="28"/>
      <c r="D3791" s="176"/>
      <c r="E3791" s="177"/>
      <c r="F3791" s="175"/>
    </row>
    <row r="3792" spans="1:7">
      <c r="A3792" s="175"/>
      <c r="B3792" s="27"/>
      <c r="C3792" s="28"/>
      <c r="D3792" s="176"/>
      <c r="E3792" s="177"/>
      <c r="F3792" s="175"/>
    </row>
    <row r="3793" spans="1:7">
      <c r="A3793" s="175"/>
      <c r="B3793" s="27"/>
      <c r="C3793" s="28"/>
      <c r="D3793" s="176"/>
      <c r="E3793" s="177"/>
      <c r="F3793" s="175"/>
    </row>
    <row r="3794" spans="1:7">
      <c r="A3794" s="175"/>
      <c r="B3794" s="27"/>
      <c r="C3794" s="28"/>
      <c r="D3794" s="176"/>
      <c r="E3794" s="177"/>
      <c r="F3794" s="175"/>
    </row>
    <row r="3795" spans="1:7">
      <c r="A3795" s="175"/>
      <c r="B3795" s="27"/>
      <c r="C3795" s="28"/>
      <c r="D3795" s="176"/>
      <c r="E3795" s="177"/>
      <c r="F3795" s="175"/>
    </row>
    <row r="3796" spans="1:7">
      <c r="A3796" s="175"/>
      <c r="B3796" s="27"/>
      <c r="C3796" s="28"/>
      <c r="D3796" s="176"/>
      <c r="E3796" s="177"/>
      <c r="F3796" s="175"/>
    </row>
    <row r="3797" spans="1:7">
      <c r="A3797" s="175"/>
      <c r="B3797" s="27"/>
      <c r="C3797" s="28"/>
      <c r="D3797" s="176"/>
      <c r="E3797" s="177"/>
      <c r="F3797" s="175"/>
    </row>
    <row r="3798" spans="1:7">
      <c r="A3798" s="175"/>
      <c r="B3798" s="27"/>
      <c r="C3798" s="28"/>
      <c r="D3798" s="176"/>
      <c r="E3798" s="177"/>
      <c r="F3798" s="175"/>
    </row>
    <row r="3799" spans="1:7">
      <c r="A3799" s="175"/>
      <c r="B3799" s="27"/>
      <c r="C3799" s="28"/>
      <c r="D3799" s="176"/>
      <c r="E3799" s="177"/>
      <c r="F3799" s="175"/>
    </row>
    <row r="3800" spans="1:7">
      <c r="A3800" s="175"/>
      <c r="B3800" s="27"/>
      <c r="C3800" s="28"/>
      <c r="D3800" s="176"/>
      <c r="E3800" s="177"/>
      <c r="F3800" s="175"/>
    </row>
    <row r="3801" spans="1:7">
      <c r="A3801" s="175"/>
      <c r="B3801" s="27"/>
      <c r="C3801" s="28"/>
      <c r="D3801" s="176"/>
      <c r="E3801" s="177"/>
      <c r="F3801" s="175"/>
    </row>
    <row r="3802" spans="1:7">
      <c r="A3802" s="175"/>
      <c r="B3802" s="27"/>
      <c r="C3802" s="28"/>
      <c r="D3802" s="176"/>
      <c r="E3802" s="177"/>
      <c r="F3802" s="175"/>
    </row>
    <row r="3803" spans="1:7">
      <c r="A3803" s="175"/>
      <c r="B3803" s="27"/>
      <c r="C3803" s="28"/>
      <c r="D3803" s="176"/>
      <c r="E3803" s="177"/>
      <c r="F3803" s="175"/>
    </row>
    <row r="3804" spans="1:7">
      <c r="A3804" s="175"/>
      <c r="B3804" s="27"/>
      <c r="C3804" s="28"/>
      <c r="D3804" s="176"/>
      <c r="E3804" s="177"/>
      <c r="F3804" s="175"/>
    </row>
    <row r="3805" spans="1:7">
      <c r="A3805" s="175"/>
      <c r="B3805" s="27"/>
      <c r="C3805" s="28"/>
      <c r="D3805" s="176"/>
      <c r="E3805" s="177"/>
      <c r="F3805" s="178"/>
      <c r="G3805" s="179"/>
    </row>
    <row r="3806" spans="1:7">
      <c r="A3806" s="175"/>
      <c r="B3806" s="27"/>
      <c r="C3806" s="28"/>
      <c r="D3806" s="176"/>
      <c r="E3806" s="177"/>
      <c r="F3806" s="175"/>
    </row>
    <row r="3807" spans="1:7">
      <c r="A3807" s="175"/>
      <c r="B3807" s="27"/>
      <c r="C3807" s="28"/>
      <c r="D3807" s="176"/>
      <c r="E3807" s="177"/>
      <c r="F3807" s="178"/>
    </row>
    <row r="3808" spans="1:7">
      <c r="A3808" s="175"/>
      <c r="B3808" s="27"/>
      <c r="C3808" s="28"/>
      <c r="D3808" s="176"/>
      <c r="E3808" s="177"/>
      <c r="F3808" s="175"/>
    </row>
    <row r="3809" spans="1:7">
      <c r="A3809" s="175"/>
      <c r="B3809" s="27"/>
      <c r="C3809" s="28"/>
      <c r="D3809" s="176"/>
      <c r="E3809" s="177"/>
      <c r="F3809" s="178"/>
    </row>
    <row r="3810" spans="1:7">
      <c r="A3810" s="175"/>
      <c r="B3810" s="27"/>
      <c r="C3810" s="28"/>
      <c r="D3810" s="176"/>
      <c r="E3810" s="177"/>
      <c r="F3810" s="178"/>
    </row>
    <row r="3811" spans="1:7">
      <c r="A3811" s="175"/>
      <c r="B3811" s="27"/>
      <c r="C3811" s="28"/>
      <c r="D3811" s="176"/>
      <c r="E3811" s="177"/>
      <c r="F3811" s="178"/>
    </row>
    <row r="3812" spans="1:7">
      <c r="A3812" s="175"/>
      <c r="B3812" s="27"/>
      <c r="C3812" s="28"/>
      <c r="D3812" s="176"/>
      <c r="E3812" s="177"/>
      <c r="F3812" s="178"/>
    </row>
    <row r="3813" spans="1:7">
      <c r="A3813" s="175"/>
      <c r="B3813" s="27"/>
      <c r="C3813" s="28"/>
      <c r="D3813" s="176"/>
      <c r="E3813" s="177"/>
      <c r="F3813" s="178"/>
    </row>
    <row r="3814" spans="1:7">
      <c r="A3814" s="175"/>
      <c r="B3814" s="27"/>
      <c r="C3814" s="28"/>
      <c r="D3814" s="176"/>
      <c r="E3814" s="177"/>
      <c r="F3814" s="175"/>
    </row>
    <row r="3815" spans="1:7">
      <c r="A3815" s="175"/>
      <c r="B3815" s="27"/>
      <c r="C3815" s="28"/>
      <c r="D3815" s="176"/>
      <c r="E3815" s="177"/>
      <c r="F3815" s="175"/>
    </row>
    <row r="3816" spans="1:7" ht="15.75" customHeight="1">
      <c r="A3816" s="175"/>
      <c r="B3816" s="27"/>
      <c r="C3816" s="28"/>
      <c r="D3816" s="176"/>
      <c r="E3816" s="177"/>
      <c r="F3816" s="175"/>
    </row>
    <row r="3817" spans="1:7">
      <c r="A3817" s="175"/>
      <c r="B3817" s="27"/>
      <c r="C3817" s="28"/>
      <c r="D3817" s="176"/>
      <c r="E3817" s="177"/>
      <c r="F3817" s="175"/>
    </row>
    <row r="3818" spans="1:7">
      <c r="A3818" s="175"/>
      <c r="B3818" s="27"/>
      <c r="C3818" s="28"/>
      <c r="D3818" s="176"/>
      <c r="E3818" s="177"/>
      <c r="F3818" s="175"/>
    </row>
    <row r="3819" spans="1:7">
      <c r="A3819" s="175"/>
      <c r="B3819" s="27"/>
      <c r="C3819" s="28"/>
      <c r="D3819" s="176"/>
      <c r="E3819" s="177"/>
      <c r="F3819" s="178"/>
    </row>
    <row r="3820" spans="1:7">
      <c r="A3820" s="175"/>
      <c r="B3820" s="27"/>
      <c r="C3820" s="28"/>
      <c r="D3820" s="176"/>
      <c r="E3820" s="177"/>
      <c r="F3820" s="175"/>
    </row>
    <row r="3821" spans="1:7">
      <c r="A3821" s="175"/>
      <c r="B3821" s="27"/>
      <c r="C3821" s="28"/>
      <c r="D3821" s="176"/>
      <c r="E3821" s="177"/>
      <c r="F3821" s="175"/>
    </row>
    <row r="3822" spans="1:7">
      <c r="A3822" s="175"/>
      <c r="B3822" s="27"/>
      <c r="C3822" s="28"/>
      <c r="D3822" s="176"/>
      <c r="E3822" s="177"/>
      <c r="F3822" s="178"/>
      <c r="G3822" s="179"/>
    </row>
    <row r="3823" spans="1:7">
      <c r="A3823" s="175"/>
      <c r="B3823" s="27"/>
      <c r="C3823" s="28"/>
      <c r="D3823" s="176"/>
      <c r="E3823" s="177"/>
      <c r="F3823" s="178"/>
    </row>
    <row r="3824" spans="1:7">
      <c r="A3824" s="175"/>
      <c r="B3824" s="27"/>
      <c r="C3824" s="28"/>
      <c r="D3824" s="176"/>
      <c r="E3824" s="177"/>
      <c r="F3824" s="175"/>
    </row>
    <row r="3825" spans="1:7">
      <c r="A3825" s="175"/>
      <c r="B3825" s="27"/>
      <c r="C3825" s="28"/>
      <c r="D3825" s="176"/>
      <c r="E3825" s="177"/>
      <c r="F3825" s="178"/>
    </row>
    <row r="3826" spans="1:7">
      <c r="A3826" s="175"/>
      <c r="B3826" s="27"/>
      <c r="C3826" s="28"/>
      <c r="D3826" s="176"/>
      <c r="E3826" s="177"/>
      <c r="F3826" s="178"/>
    </row>
    <row r="3827" spans="1:7">
      <c r="A3827" s="175"/>
      <c r="B3827" s="27"/>
      <c r="C3827" s="28"/>
      <c r="D3827" s="176"/>
      <c r="E3827" s="177"/>
      <c r="F3827" s="178"/>
    </row>
    <row r="3828" spans="1:7">
      <c r="A3828" s="175"/>
      <c r="B3828" s="27"/>
      <c r="C3828" s="28"/>
      <c r="D3828" s="176"/>
      <c r="E3828" s="177"/>
      <c r="F3828" s="178"/>
    </row>
    <row r="3829" spans="1:7">
      <c r="A3829" s="175"/>
      <c r="B3829" s="27"/>
      <c r="C3829" s="28"/>
      <c r="D3829" s="176"/>
      <c r="E3829" s="177"/>
      <c r="F3829" s="178"/>
    </row>
    <row r="3830" spans="1:7">
      <c r="A3830" s="175"/>
      <c r="B3830" s="27"/>
      <c r="C3830" s="28"/>
      <c r="D3830" s="176"/>
      <c r="E3830" s="177"/>
      <c r="F3830" s="178"/>
    </row>
    <row r="3831" spans="1:7">
      <c r="A3831" s="175"/>
      <c r="B3831" s="27"/>
      <c r="C3831" s="28"/>
      <c r="D3831" s="176"/>
      <c r="E3831" s="177"/>
      <c r="F3831" s="178"/>
      <c r="G3831" s="179"/>
    </row>
    <row r="3832" spans="1:7">
      <c r="A3832" s="175"/>
      <c r="B3832" s="27"/>
      <c r="C3832" s="28"/>
      <c r="D3832" s="176"/>
      <c r="E3832" s="177"/>
      <c r="F3832" s="178"/>
    </row>
    <row r="3833" spans="1:7">
      <c r="A3833" s="175"/>
      <c r="B3833" s="27"/>
      <c r="C3833" s="28"/>
      <c r="D3833" s="176"/>
      <c r="E3833" s="177"/>
      <c r="F3833" s="175"/>
    </row>
    <row r="3834" spans="1:7">
      <c r="A3834" s="175"/>
      <c r="B3834" s="27"/>
      <c r="C3834" s="28"/>
      <c r="D3834" s="176"/>
      <c r="E3834" s="177"/>
      <c r="F3834" s="175"/>
    </row>
    <row r="3835" spans="1:7" ht="15" customHeight="1">
      <c r="A3835" s="175"/>
      <c r="B3835" s="27"/>
      <c r="C3835" s="28"/>
      <c r="D3835" s="176"/>
      <c r="E3835" s="177"/>
      <c r="F3835" s="178"/>
    </row>
    <row r="3836" spans="1:7">
      <c r="A3836" s="175"/>
      <c r="B3836" s="27"/>
      <c r="C3836" s="28"/>
      <c r="D3836" s="176"/>
      <c r="E3836" s="177"/>
      <c r="F3836" s="175"/>
    </row>
    <row r="3837" spans="1:7">
      <c r="A3837" s="175"/>
      <c r="B3837" s="27"/>
      <c r="C3837" s="28"/>
      <c r="D3837" s="176"/>
      <c r="E3837" s="177"/>
      <c r="F3837" s="178"/>
    </row>
    <row r="3838" spans="1:7">
      <c r="A3838" s="175"/>
      <c r="B3838" s="27"/>
      <c r="C3838" s="28"/>
      <c r="D3838" s="176"/>
      <c r="E3838" s="177"/>
      <c r="F3838" s="175"/>
      <c r="G3838" s="179"/>
    </row>
    <row r="3839" spans="1:7">
      <c r="A3839" s="175"/>
      <c r="B3839" s="27"/>
      <c r="C3839" s="28"/>
      <c r="D3839" s="176"/>
      <c r="E3839" s="177"/>
      <c r="F3839" s="175"/>
    </row>
    <row r="3840" spans="1:7">
      <c r="A3840" s="175"/>
      <c r="B3840" s="27"/>
      <c r="C3840" s="28"/>
      <c r="D3840" s="176"/>
      <c r="E3840" s="177"/>
      <c r="F3840" s="175"/>
    </row>
    <row r="3841" spans="1:6">
      <c r="A3841" s="175"/>
      <c r="B3841" s="27"/>
      <c r="C3841" s="28"/>
      <c r="D3841" s="176"/>
      <c r="E3841" s="177"/>
      <c r="F3841" s="175"/>
    </row>
    <row r="3842" spans="1:6">
      <c r="A3842" s="175"/>
      <c r="B3842" s="27"/>
      <c r="C3842" s="28"/>
      <c r="D3842" s="176"/>
      <c r="E3842" s="177"/>
      <c r="F3842" s="175"/>
    </row>
    <row r="3843" spans="1:6">
      <c r="A3843" s="175"/>
      <c r="B3843" s="27"/>
      <c r="C3843" s="28"/>
      <c r="D3843" s="176"/>
      <c r="E3843" s="177"/>
      <c r="F3843" s="175"/>
    </row>
    <row r="3844" spans="1:6">
      <c r="A3844" s="175"/>
      <c r="B3844" s="27"/>
      <c r="C3844" s="28"/>
      <c r="D3844" s="176"/>
      <c r="E3844" s="177"/>
      <c r="F3844" s="175"/>
    </row>
    <row r="3845" spans="1:6">
      <c r="A3845" s="175"/>
      <c r="B3845" s="27"/>
      <c r="C3845" s="28"/>
      <c r="D3845" s="176"/>
      <c r="E3845" s="177"/>
      <c r="F3845" s="175"/>
    </row>
    <row r="3846" spans="1:6">
      <c r="A3846" s="175"/>
      <c r="B3846" s="27"/>
      <c r="C3846" s="28"/>
      <c r="D3846" s="176"/>
      <c r="E3846" s="177"/>
      <c r="F3846" s="175"/>
    </row>
    <row r="3847" spans="1:6">
      <c r="A3847" s="175"/>
      <c r="B3847" s="27"/>
      <c r="C3847" s="28"/>
      <c r="D3847" s="176"/>
      <c r="E3847" s="177"/>
      <c r="F3847" s="175"/>
    </row>
    <row r="3848" spans="1:6">
      <c r="A3848" s="175"/>
      <c r="B3848" s="27"/>
      <c r="C3848" s="28"/>
      <c r="D3848" s="176"/>
      <c r="E3848" s="177"/>
      <c r="F3848" s="178"/>
    </row>
    <row r="3849" spans="1:6">
      <c r="A3849" s="175"/>
      <c r="B3849" s="27"/>
      <c r="C3849" s="28"/>
      <c r="D3849" s="176"/>
      <c r="E3849" s="177"/>
      <c r="F3849" s="178"/>
    </row>
    <row r="3850" spans="1:6">
      <c r="A3850" s="175"/>
      <c r="B3850" s="27"/>
      <c r="C3850" s="28"/>
      <c r="D3850" s="176"/>
      <c r="E3850" s="177"/>
      <c r="F3850" s="175"/>
    </row>
    <row r="3851" spans="1:6">
      <c r="A3851" s="175"/>
      <c r="B3851" s="27"/>
      <c r="C3851" s="28"/>
      <c r="D3851" s="176"/>
      <c r="E3851" s="177"/>
      <c r="F3851" s="175"/>
    </row>
    <row r="3852" spans="1:6">
      <c r="A3852" s="175"/>
      <c r="B3852" s="27"/>
      <c r="C3852" s="28"/>
      <c r="D3852" s="176"/>
      <c r="E3852" s="177"/>
      <c r="F3852" s="175"/>
    </row>
    <row r="3853" spans="1:6">
      <c r="A3853" s="175"/>
      <c r="B3853" s="27"/>
      <c r="C3853" s="28"/>
      <c r="D3853" s="176"/>
      <c r="E3853" s="177"/>
      <c r="F3853" s="175"/>
    </row>
    <row r="3854" spans="1:6">
      <c r="A3854" s="175"/>
      <c r="B3854" s="27"/>
      <c r="C3854" s="28"/>
      <c r="D3854" s="176"/>
      <c r="E3854" s="177"/>
      <c r="F3854" s="175"/>
    </row>
    <row r="3855" spans="1:6">
      <c r="A3855" s="175"/>
      <c r="B3855" s="27"/>
      <c r="C3855" s="28"/>
      <c r="D3855" s="176"/>
      <c r="E3855" s="177"/>
      <c r="F3855" s="175"/>
    </row>
    <row r="3856" spans="1:6">
      <c r="A3856" s="175"/>
      <c r="B3856" s="27"/>
      <c r="C3856" s="28"/>
      <c r="D3856" s="176"/>
      <c r="E3856" s="177"/>
      <c r="F3856" s="175"/>
    </row>
    <row r="3857" spans="1:6">
      <c r="A3857" s="175"/>
      <c r="B3857" s="27"/>
      <c r="C3857" s="28"/>
      <c r="D3857" s="176"/>
      <c r="E3857" s="177"/>
      <c r="F3857" s="175"/>
    </row>
    <row r="3858" spans="1:6">
      <c r="A3858" s="175"/>
      <c r="B3858" s="27"/>
      <c r="C3858" s="28"/>
      <c r="D3858" s="176"/>
      <c r="E3858" s="177"/>
      <c r="F3858" s="175"/>
    </row>
    <row r="3859" spans="1:6">
      <c r="A3859" s="175"/>
      <c r="B3859" s="27"/>
      <c r="C3859" s="28"/>
      <c r="D3859" s="176"/>
      <c r="E3859" s="177"/>
      <c r="F3859" s="178"/>
    </row>
    <row r="3860" spans="1:6">
      <c r="A3860" s="175"/>
      <c r="B3860" s="27"/>
      <c r="C3860" s="28"/>
      <c r="D3860" s="176"/>
      <c r="E3860" s="177"/>
      <c r="F3860" s="175"/>
    </row>
    <row r="3861" spans="1:6">
      <c r="A3861" s="175"/>
      <c r="B3861" s="27"/>
      <c r="C3861" s="28"/>
      <c r="D3861" s="176"/>
      <c r="E3861" s="177"/>
      <c r="F3861" s="175"/>
    </row>
    <row r="3862" spans="1:6">
      <c r="A3862" s="175"/>
      <c r="B3862" s="27"/>
      <c r="C3862" s="28"/>
      <c r="D3862" s="176"/>
      <c r="E3862" s="177"/>
      <c r="F3862" s="175"/>
    </row>
    <row r="3863" spans="1:6">
      <c r="A3863" s="175"/>
      <c r="B3863" s="27"/>
      <c r="C3863" s="28"/>
      <c r="D3863" s="176"/>
      <c r="E3863" s="177"/>
      <c r="F3863" s="175"/>
    </row>
    <row r="3864" spans="1:6">
      <c r="A3864" s="175"/>
      <c r="B3864" s="27"/>
      <c r="C3864" s="28"/>
      <c r="D3864" s="176"/>
      <c r="E3864" s="177"/>
      <c r="F3864" s="175"/>
    </row>
    <row r="3865" spans="1:6">
      <c r="A3865" s="175"/>
      <c r="B3865" s="27"/>
      <c r="C3865" s="28"/>
      <c r="D3865" s="176"/>
      <c r="E3865" s="177"/>
      <c r="F3865" s="178"/>
    </row>
    <row r="3866" spans="1:6">
      <c r="A3866" s="175"/>
      <c r="B3866" s="27"/>
      <c r="C3866" s="28"/>
      <c r="D3866" s="176"/>
      <c r="E3866" s="177"/>
      <c r="F3866" s="175"/>
    </row>
    <row r="3867" spans="1:6">
      <c r="A3867" s="175"/>
      <c r="B3867" s="27"/>
      <c r="C3867" s="28"/>
      <c r="D3867" s="176"/>
      <c r="E3867" s="177"/>
      <c r="F3867" s="175"/>
    </row>
    <row r="3868" spans="1:6">
      <c r="A3868" s="175"/>
      <c r="B3868" s="27"/>
      <c r="C3868" s="28"/>
      <c r="D3868" s="176"/>
      <c r="E3868" s="177"/>
      <c r="F3868" s="175"/>
    </row>
    <row r="3869" spans="1:6">
      <c r="A3869" s="175"/>
      <c r="B3869" s="27"/>
      <c r="C3869" s="28"/>
      <c r="D3869" s="176"/>
      <c r="E3869" s="177"/>
      <c r="F3869" s="175"/>
    </row>
    <row r="3870" spans="1:6">
      <c r="A3870" s="175"/>
      <c r="B3870" s="27"/>
      <c r="C3870" s="28"/>
      <c r="D3870" s="176"/>
      <c r="E3870" s="177"/>
      <c r="F3870" s="175"/>
    </row>
    <row r="3871" spans="1:6">
      <c r="A3871" s="175"/>
      <c r="B3871" s="27"/>
      <c r="C3871" s="28"/>
      <c r="D3871" s="176"/>
      <c r="E3871" s="177"/>
      <c r="F3871" s="178"/>
    </row>
    <row r="3872" spans="1:6">
      <c r="A3872" s="175"/>
      <c r="B3872" s="27"/>
      <c r="C3872" s="28"/>
      <c r="D3872" s="176"/>
      <c r="E3872" s="177"/>
      <c r="F3872" s="175"/>
    </row>
    <row r="3873" spans="1:7">
      <c r="A3873" s="175"/>
      <c r="B3873" s="27"/>
      <c r="C3873" s="28"/>
      <c r="D3873" s="176"/>
      <c r="E3873" s="177"/>
      <c r="F3873" s="175"/>
    </row>
    <row r="3874" spans="1:7">
      <c r="A3874" s="175"/>
      <c r="B3874" s="27"/>
      <c r="C3874" s="28"/>
      <c r="D3874" s="176"/>
      <c r="E3874" s="177"/>
      <c r="F3874" s="175"/>
    </row>
    <row r="3875" spans="1:7">
      <c r="A3875" s="175"/>
      <c r="B3875" s="27"/>
      <c r="C3875" s="28"/>
      <c r="D3875" s="176"/>
      <c r="E3875" s="177"/>
      <c r="F3875" s="178"/>
      <c r="G3875" s="179"/>
    </row>
    <row r="3876" spans="1:7">
      <c r="A3876" s="175"/>
      <c r="B3876" s="27"/>
      <c r="C3876" s="28"/>
      <c r="D3876" s="176"/>
      <c r="E3876" s="177"/>
      <c r="F3876" s="175"/>
    </row>
    <row r="3877" spans="1:7">
      <c r="A3877" s="175"/>
      <c r="B3877" s="27"/>
      <c r="C3877" s="28"/>
      <c r="D3877" s="176"/>
      <c r="E3877" s="177"/>
      <c r="F3877" s="175"/>
    </row>
    <row r="3878" spans="1:7">
      <c r="A3878" s="175"/>
      <c r="B3878" s="27"/>
      <c r="C3878" s="28"/>
      <c r="D3878" s="176"/>
      <c r="E3878" s="177"/>
      <c r="F3878" s="178"/>
    </row>
    <row r="3879" spans="1:7">
      <c r="A3879" s="175"/>
      <c r="B3879" s="27"/>
      <c r="C3879" s="28"/>
      <c r="D3879" s="176"/>
      <c r="E3879" s="177"/>
      <c r="F3879" s="175"/>
    </row>
    <row r="3880" spans="1:7">
      <c r="A3880" s="175"/>
      <c r="B3880" s="27"/>
      <c r="C3880" s="28"/>
      <c r="D3880" s="176"/>
      <c r="E3880" s="177"/>
      <c r="F3880" s="175"/>
    </row>
    <row r="3881" spans="1:7">
      <c r="A3881" s="175"/>
      <c r="B3881" s="27"/>
      <c r="C3881" s="28"/>
      <c r="D3881" s="176"/>
      <c r="E3881" s="177"/>
      <c r="F3881" s="178"/>
    </row>
    <row r="3882" spans="1:7">
      <c r="A3882" s="175"/>
      <c r="B3882" s="27"/>
      <c r="C3882" s="28"/>
      <c r="D3882" s="176"/>
      <c r="E3882" s="177"/>
      <c r="F3882" s="175"/>
    </row>
    <row r="3883" spans="1:7">
      <c r="A3883" s="175"/>
      <c r="B3883" s="27"/>
      <c r="C3883" s="28"/>
      <c r="D3883" s="176"/>
      <c r="E3883" s="177"/>
      <c r="F3883" s="178"/>
    </row>
    <row r="3884" spans="1:7">
      <c r="A3884" s="175"/>
      <c r="B3884" s="27"/>
      <c r="C3884" s="28"/>
      <c r="D3884" s="176"/>
      <c r="E3884" s="177"/>
      <c r="F3884" s="178"/>
    </row>
    <row r="3885" spans="1:7">
      <c r="A3885" s="175"/>
      <c r="B3885" s="27"/>
      <c r="C3885" s="28"/>
      <c r="D3885" s="176"/>
      <c r="E3885" s="177"/>
      <c r="F3885" s="178"/>
    </row>
    <row r="3886" spans="1:7">
      <c r="A3886" s="175"/>
      <c r="B3886" s="27"/>
      <c r="C3886" s="28"/>
      <c r="D3886" s="176"/>
      <c r="E3886" s="181"/>
      <c r="F3886" s="178"/>
    </row>
    <row r="3887" spans="1:7">
      <c r="A3887" s="175"/>
      <c r="B3887" s="27"/>
      <c r="C3887" s="28"/>
      <c r="D3887" s="176"/>
      <c r="E3887" s="177"/>
      <c r="F3887" s="175"/>
    </row>
    <row r="3888" spans="1:7">
      <c r="A3888" s="175"/>
      <c r="B3888" s="27"/>
      <c r="C3888" s="28"/>
      <c r="D3888" s="176"/>
      <c r="E3888" s="177"/>
      <c r="F3888" s="178"/>
    </row>
    <row r="3889" spans="1:7">
      <c r="A3889" s="175"/>
      <c r="B3889" s="27"/>
      <c r="C3889" s="28"/>
      <c r="D3889" s="176"/>
      <c r="E3889" s="177"/>
      <c r="F3889" s="178"/>
    </row>
    <row r="3890" spans="1:7">
      <c r="A3890" s="175"/>
      <c r="B3890" s="27"/>
      <c r="C3890" s="28"/>
      <c r="D3890" s="176"/>
      <c r="E3890" s="177"/>
      <c r="F3890" s="178"/>
    </row>
    <row r="3891" spans="1:7">
      <c r="A3891" s="175"/>
      <c r="B3891" s="27"/>
      <c r="C3891" s="28"/>
      <c r="D3891" s="176"/>
      <c r="E3891" s="177"/>
      <c r="F3891" s="178"/>
    </row>
    <row r="3892" spans="1:7">
      <c r="A3892" s="175"/>
      <c r="B3892" s="27"/>
      <c r="C3892" s="28"/>
      <c r="D3892" s="176"/>
      <c r="E3892" s="177"/>
      <c r="F3892" s="175"/>
    </row>
    <row r="3893" spans="1:7">
      <c r="A3893" s="175"/>
      <c r="B3893" s="27"/>
      <c r="C3893" s="28"/>
      <c r="D3893" s="176"/>
      <c r="E3893" s="177"/>
      <c r="F3893" s="175"/>
    </row>
    <row r="3894" spans="1:7">
      <c r="A3894" s="175"/>
      <c r="B3894" s="27"/>
      <c r="C3894" s="28"/>
      <c r="D3894" s="176"/>
      <c r="E3894" s="177"/>
      <c r="F3894" s="175"/>
    </row>
    <row r="3895" spans="1:7">
      <c r="A3895" s="175"/>
      <c r="B3895" s="27"/>
      <c r="C3895" s="28"/>
      <c r="D3895" s="176"/>
      <c r="E3895" s="177"/>
      <c r="F3895" s="175"/>
    </row>
    <row r="3896" spans="1:7">
      <c r="A3896" s="175"/>
      <c r="B3896" s="27"/>
      <c r="C3896" s="28"/>
      <c r="D3896" s="176"/>
      <c r="E3896" s="177"/>
      <c r="F3896" s="175"/>
    </row>
    <row r="3897" spans="1:7">
      <c r="A3897" s="175"/>
      <c r="B3897" s="27"/>
      <c r="C3897" s="28"/>
      <c r="D3897" s="176"/>
      <c r="E3897" s="177"/>
      <c r="F3897" s="175"/>
    </row>
    <row r="3898" spans="1:7">
      <c r="A3898" s="175"/>
      <c r="B3898" s="27"/>
      <c r="C3898" s="28"/>
      <c r="D3898" s="176"/>
      <c r="E3898" s="177"/>
      <c r="F3898" s="175"/>
    </row>
    <row r="3899" spans="1:7">
      <c r="A3899" s="175"/>
      <c r="B3899" s="27"/>
      <c r="C3899" s="28"/>
      <c r="D3899" s="176"/>
      <c r="E3899" s="177"/>
      <c r="F3899" s="175"/>
    </row>
    <row r="3900" spans="1:7">
      <c r="A3900" s="175"/>
      <c r="B3900" s="27"/>
      <c r="C3900" s="28"/>
      <c r="D3900" s="176"/>
      <c r="E3900" s="177"/>
      <c r="F3900" s="175"/>
    </row>
    <row r="3901" spans="1:7">
      <c r="A3901" s="175"/>
      <c r="B3901" s="27"/>
      <c r="C3901" s="28"/>
      <c r="D3901" s="176"/>
      <c r="E3901" s="177"/>
      <c r="F3901" s="178"/>
    </row>
    <row r="3902" spans="1:7">
      <c r="A3902" s="175"/>
      <c r="B3902" s="27"/>
      <c r="C3902" s="28"/>
      <c r="D3902" s="176"/>
      <c r="E3902" s="177"/>
      <c r="F3902" s="178"/>
    </row>
    <row r="3903" spans="1:7">
      <c r="A3903" s="175"/>
      <c r="B3903" s="27"/>
      <c r="C3903" s="28"/>
      <c r="D3903" s="176"/>
      <c r="E3903" s="177"/>
      <c r="F3903" s="175"/>
      <c r="G3903" s="179"/>
    </row>
    <row r="3904" spans="1:7" ht="15.75" customHeight="1">
      <c r="A3904" s="175"/>
      <c r="B3904" s="27"/>
      <c r="C3904" s="28"/>
      <c r="D3904" s="176"/>
      <c r="E3904" s="177"/>
      <c r="F3904" s="178"/>
    </row>
    <row r="3905" spans="1:6">
      <c r="A3905" s="175"/>
      <c r="B3905" s="27"/>
      <c r="C3905" s="28"/>
      <c r="D3905" s="176"/>
      <c r="E3905" s="177"/>
      <c r="F3905" s="178"/>
    </row>
    <row r="3906" spans="1:6" ht="15" customHeight="1">
      <c r="A3906" s="175"/>
      <c r="B3906" s="27"/>
      <c r="C3906" s="28"/>
      <c r="D3906" s="176"/>
      <c r="E3906" s="177"/>
      <c r="F3906" s="175"/>
    </row>
    <row r="3907" spans="1:6">
      <c r="A3907" s="175"/>
      <c r="B3907" s="27"/>
      <c r="C3907" s="28"/>
      <c r="D3907" s="176"/>
      <c r="E3907" s="177"/>
      <c r="F3907" s="175"/>
    </row>
    <row r="3908" spans="1:6">
      <c r="A3908" s="175"/>
      <c r="B3908" s="27"/>
      <c r="C3908" s="28"/>
      <c r="D3908" s="176"/>
      <c r="E3908" s="177"/>
      <c r="F3908" s="178"/>
    </row>
    <row r="3909" spans="1:6">
      <c r="A3909" s="175"/>
      <c r="B3909" s="27"/>
      <c r="C3909" s="28"/>
      <c r="D3909" s="176"/>
      <c r="E3909" s="177"/>
      <c r="F3909" s="178"/>
    </row>
    <row r="3910" spans="1:6">
      <c r="A3910" s="175"/>
      <c r="B3910" s="27"/>
      <c r="C3910" s="28"/>
      <c r="D3910" s="176"/>
      <c r="E3910" s="177"/>
      <c r="F3910" s="178"/>
    </row>
    <row r="3911" spans="1:6">
      <c r="A3911" s="175"/>
      <c r="B3911" s="27"/>
      <c r="C3911" s="28"/>
      <c r="D3911" s="176"/>
      <c r="E3911" s="177"/>
      <c r="F3911" s="178"/>
    </row>
    <row r="3912" spans="1:6">
      <c r="A3912" s="175"/>
      <c r="B3912" s="27"/>
      <c r="C3912" s="28"/>
      <c r="D3912" s="176"/>
      <c r="E3912" s="177"/>
      <c r="F3912" s="175"/>
    </row>
    <row r="3913" spans="1:6">
      <c r="A3913" s="175"/>
      <c r="B3913" s="27"/>
      <c r="C3913" s="28"/>
      <c r="D3913" s="176"/>
      <c r="E3913" s="177"/>
      <c r="F3913" s="178"/>
    </row>
    <row r="3914" spans="1:6">
      <c r="A3914" s="175"/>
      <c r="B3914" s="27"/>
      <c r="C3914" s="28"/>
      <c r="D3914" s="176"/>
      <c r="E3914" s="177"/>
      <c r="F3914" s="178"/>
    </row>
    <row r="3915" spans="1:6">
      <c r="A3915" s="175"/>
      <c r="B3915" s="27"/>
      <c r="C3915" s="28"/>
      <c r="D3915" s="176"/>
      <c r="E3915" s="177"/>
      <c r="F3915" s="175"/>
    </row>
    <row r="3916" spans="1:6">
      <c r="A3916" s="175"/>
      <c r="B3916" s="27"/>
      <c r="C3916" s="28"/>
      <c r="D3916" s="176"/>
      <c r="E3916" s="177"/>
      <c r="F3916" s="175"/>
    </row>
    <row r="3917" spans="1:6">
      <c r="A3917" s="175"/>
      <c r="B3917" s="27"/>
      <c r="C3917" s="28"/>
      <c r="D3917" s="176"/>
      <c r="E3917" s="177"/>
      <c r="F3917" s="178"/>
    </row>
    <row r="3918" spans="1:6">
      <c r="A3918" s="175"/>
      <c r="B3918" s="27"/>
      <c r="C3918" s="28"/>
      <c r="D3918" s="176"/>
      <c r="E3918" s="177"/>
      <c r="F3918" s="175"/>
    </row>
    <row r="3919" spans="1:6">
      <c r="A3919" s="175"/>
      <c r="B3919" s="27"/>
      <c r="C3919" s="28"/>
      <c r="D3919" s="176"/>
      <c r="E3919" s="177"/>
      <c r="F3919" s="175"/>
    </row>
    <row r="3920" spans="1:6">
      <c r="A3920" s="175"/>
      <c r="B3920" s="27"/>
      <c r="C3920" s="28"/>
      <c r="D3920" s="176"/>
      <c r="E3920" s="177"/>
      <c r="F3920" s="175"/>
    </row>
    <row r="3921" spans="1:7">
      <c r="A3921" s="175"/>
      <c r="B3921" s="27"/>
      <c r="C3921" s="28"/>
      <c r="D3921" s="176"/>
      <c r="E3921" s="181"/>
      <c r="F3921" s="175"/>
    </row>
    <row r="3922" spans="1:7">
      <c r="A3922" s="175"/>
      <c r="B3922" s="27"/>
      <c r="C3922" s="28"/>
      <c r="D3922" s="176"/>
      <c r="E3922" s="177"/>
      <c r="F3922" s="175"/>
    </row>
    <row r="3923" spans="1:7">
      <c r="A3923" s="175"/>
      <c r="B3923" s="27"/>
      <c r="C3923" s="28"/>
      <c r="D3923" s="176"/>
      <c r="E3923" s="177"/>
      <c r="F3923" s="175"/>
    </row>
    <row r="3924" spans="1:7">
      <c r="A3924" s="175"/>
      <c r="B3924" s="27"/>
      <c r="C3924" s="28"/>
      <c r="D3924" s="176"/>
      <c r="E3924" s="177"/>
      <c r="F3924" s="175"/>
    </row>
    <row r="3925" spans="1:7">
      <c r="A3925" s="175"/>
      <c r="B3925" s="27"/>
      <c r="C3925" s="28"/>
      <c r="D3925" s="176"/>
      <c r="E3925" s="177"/>
      <c r="F3925" s="175"/>
    </row>
    <row r="3926" spans="1:7">
      <c r="A3926" s="175"/>
      <c r="B3926" s="27"/>
      <c r="C3926" s="28"/>
      <c r="D3926" s="176"/>
      <c r="E3926" s="177"/>
      <c r="F3926" s="175"/>
    </row>
    <row r="3927" spans="1:7">
      <c r="A3927" s="175"/>
      <c r="B3927" s="27"/>
      <c r="C3927" s="28"/>
      <c r="D3927" s="176"/>
      <c r="E3927" s="177"/>
      <c r="F3927" s="175"/>
    </row>
    <row r="3928" spans="1:7">
      <c r="A3928" s="175"/>
      <c r="B3928" s="27"/>
      <c r="C3928" s="28"/>
      <c r="D3928" s="176"/>
      <c r="E3928" s="177"/>
      <c r="F3928" s="175"/>
    </row>
    <row r="3929" spans="1:7">
      <c r="A3929" s="175"/>
      <c r="B3929" s="27"/>
      <c r="C3929" s="28"/>
      <c r="D3929" s="176"/>
      <c r="E3929" s="177"/>
      <c r="F3929" s="178"/>
      <c r="G3929" s="179"/>
    </row>
    <row r="3930" spans="1:7">
      <c r="A3930" s="175"/>
      <c r="B3930" s="27"/>
      <c r="C3930" s="28"/>
      <c r="D3930" s="176"/>
      <c r="E3930" s="177"/>
      <c r="F3930" s="175"/>
    </row>
    <row r="3931" spans="1:7">
      <c r="A3931" s="175"/>
      <c r="B3931" s="27"/>
      <c r="C3931" s="28"/>
      <c r="D3931" s="176"/>
      <c r="E3931" s="177"/>
      <c r="F3931" s="178"/>
    </row>
    <row r="3932" spans="1:7">
      <c r="A3932" s="175"/>
      <c r="B3932" s="27"/>
      <c r="C3932" s="28"/>
      <c r="D3932" s="176"/>
      <c r="E3932" s="177"/>
      <c r="F3932" s="178"/>
    </row>
    <row r="3933" spans="1:7">
      <c r="A3933" s="175"/>
      <c r="B3933" s="27"/>
      <c r="C3933" s="28"/>
      <c r="D3933" s="176"/>
      <c r="E3933" s="177"/>
      <c r="F3933" s="175"/>
    </row>
    <row r="3934" spans="1:7">
      <c r="A3934" s="175"/>
      <c r="B3934" s="27"/>
      <c r="C3934" s="28"/>
      <c r="D3934" s="176"/>
      <c r="E3934" s="177"/>
      <c r="F3934" s="175"/>
    </row>
    <row r="3935" spans="1:7">
      <c r="A3935" s="175"/>
      <c r="B3935" s="27"/>
      <c r="C3935" s="28"/>
      <c r="D3935" s="176"/>
      <c r="E3935" s="177"/>
      <c r="F3935" s="175"/>
    </row>
    <row r="3936" spans="1:7">
      <c r="A3936" s="175"/>
      <c r="B3936" s="27"/>
      <c r="C3936" s="28"/>
      <c r="D3936" s="176"/>
      <c r="E3936" s="177"/>
      <c r="F3936" s="175"/>
    </row>
    <row r="3937" spans="1:7" ht="15.75" customHeight="1">
      <c r="A3937" s="175"/>
      <c r="B3937" s="27"/>
      <c r="C3937" s="28"/>
      <c r="D3937" s="176"/>
      <c r="E3937" s="177"/>
      <c r="F3937" s="175"/>
    </row>
    <row r="3938" spans="1:7">
      <c r="A3938" s="175"/>
      <c r="B3938" s="27"/>
      <c r="C3938" s="28"/>
      <c r="D3938" s="176"/>
      <c r="E3938" s="177"/>
      <c r="F3938" s="175"/>
    </row>
    <row r="3939" spans="1:7">
      <c r="A3939" s="175"/>
      <c r="B3939" s="27"/>
      <c r="C3939" s="28"/>
      <c r="D3939" s="176"/>
      <c r="E3939" s="177"/>
      <c r="F3939" s="175"/>
    </row>
    <row r="3940" spans="1:7">
      <c r="A3940" s="175"/>
      <c r="B3940" s="27"/>
      <c r="C3940" s="28"/>
      <c r="D3940" s="176"/>
      <c r="E3940" s="177"/>
      <c r="F3940" s="175"/>
    </row>
    <row r="3941" spans="1:7">
      <c r="A3941" s="175"/>
      <c r="B3941" s="27"/>
      <c r="C3941" s="28"/>
      <c r="D3941" s="176"/>
      <c r="E3941" s="177"/>
      <c r="F3941" s="175"/>
    </row>
    <row r="3942" spans="1:7">
      <c r="A3942" s="175"/>
      <c r="B3942" s="27"/>
      <c r="C3942" s="28"/>
      <c r="D3942" s="176"/>
      <c r="E3942" s="177"/>
      <c r="F3942" s="175"/>
    </row>
    <row r="3943" spans="1:7">
      <c r="A3943" s="175"/>
      <c r="B3943" s="27"/>
      <c r="C3943" s="28"/>
      <c r="D3943" s="176"/>
      <c r="E3943" s="177"/>
      <c r="F3943" s="175"/>
    </row>
    <row r="3944" spans="1:7">
      <c r="A3944" s="175"/>
      <c r="B3944" s="27"/>
      <c r="C3944" s="28"/>
      <c r="D3944" s="176"/>
      <c r="E3944" s="177"/>
      <c r="F3944" s="175"/>
    </row>
    <row r="3945" spans="1:7">
      <c r="A3945" s="175"/>
      <c r="B3945" s="27"/>
      <c r="C3945" s="28"/>
      <c r="D3945" s="176"/>
      <c r="E3945" s="177"/>
      <c r="F3945" s="175"/>
    </row>
    <row r="3946" spans="1:7">
      <c r="A3946" s="175"/>
      <c r="B3946" s="27"/>
      <c r="C3946" s="28"/>
      <c r="D3946" s="176"/>
      <c r="E3946" s="177"/>
      <c r="F3946" s="178"/>
      <c r="G3946" s="179"/>
    </row>
    <row r="3947" spans="1:7">
      <c r="A3947" s="175"/>
      <c r="B3947" s="27"/>
      <c r="C3947" s="28"/>
      <c r="D3947" s="176"/>
      <c r="E3947" s="177"/>
      <c r="F3947" s="178"/>
    </row>
    <row r="3948" spans="1:7">
      <c r="A3948" s="175"/>
      <c r="B3948" s="27"/>
      <c r="C3948" s="28"/>
      <c r="D3948" s="176"/>
      <c r="E3948" s="177"/>
      <c r="F3948" s="178"/>
    </row>
    <row r="3949" spans="1:7">
      <c r="A3949" s="175"/>
      <c r="B3949" s="27"/>
      <c r="C3949" s="28"/>
      <c r="D3949" s="176"/>
      <c r="E3949" s="177"/>
      <c r="F3949" s="178"/>
    </row>
    <row r="3950" spans="1:7">
      <c r="A3950" s="175"/>
      <c r="B3950" s="27"/>
      <c r="C3950" s="28"/>
      <c r="D3950" s="176"/>
      <c r="E3950" s="177"/>
      <c r="F3950" s="178"/>
    </row>
    <row r="3951" spans="1:7">
      <c r="A3951" s="175"/>
      <c r="B3951" s="27"/>
      <c r="C3951" s="28"/>
      <c r="D3951" s="176"/>
      <c r="E3951" s="177"/>
      <c r="F3951" s="178"/>
    </row>
    <row r="3952" spans="1:7">
      <c r="A3952" s="175"/>
      <c r="B3952" s="27"/>
      <c r="C3952" s="28"/>
      <c r="D3952" s="176"/>
      <c r="E3952" s="177"/>
      <c r="F3952" s="178"/>
    </row>
    <row r="3953" spans="1:7">
      <c r="A3953" s="175"/>
      <c r="B3953" s="27"/>
      <c r="C3953" s="28"/>
      <c r="D3953" s="176"/>
      <c r="E3953" s="177"/>
      <c r="F3953" s="178"/>
    </row>
    <row r="3954" spans="1:7">
      <c r="A3954" s="175"/>
      <c r="B3954" s="27"/>
      <c r="C3954" s="28"/>
      <c r="D3954" s="176"/>
      <c r="E3954" s="177"/>
      <c r="F3954" s="178"/>
    </row>
    <row r="3955" spans="1:7">
      <c r="A3955" s="175"/>
      <c r="B3955" s="27"/>
      <c r="C3955" s="28"/>
      <c r="D3955" s="176"/>
      <c r="E3955" s="177"/>
      <c r="F3955" s="175"/>
    </row>
    <row r="3956" spans="1:7">
      <c r="A3956" s="175"/>
      <c r="B3956" s="27"/>
      <c r="C3956" s="28"/>
      <c r="D3956" s="176"/>
      <c r="E3956" s="177"/>
      <c r="F3956" s="178"/>
      <c r="G3956" s="179"/>
    </row>
    <row r="3957" spans="1:7">
      <c r="A3957" s="175"/>
      <c r="B3957" s="27"/>
      <c r="C3957" s="28"/>
      <c r="D3957" s="176"/>
      <c r="E3957" s="181"/>
      <c r="F3957" s="178"/>
    </row>
    <row r="3958" spans="1:7">
      <c r="A3958" s="175"/>
      <c r="B3958" s="27"/>
      <c r="C3958" s="28"/>
      <c r="D3958" s="176"/>
      <c r="E3958" s="177"/>
      <c r="F3958" s="178"/>
    </row>
    <row r="3959" spans="1:7">
      <c r="A3959" s="175"/>
      <c r="B3959" s="27"/>
      <c r="C3959" s="28"/>
      <c r="D3959" s="176"/>
      <c r="E3959" s="177"/>
      <c r="F3959" s="178"/>
    </row>
    <row r="3960" spans="1:7">
      <c r="A3960" s="175"/>
      <c r="B3960" s="27"/>
      <c r="C3960" s="28"/>
      <c r="D3960" s="176"/>
      <c r="E3960" s="177"/>
      <c r="F3960" s="178"/>
    </row>
    <row r="3961" spans="1:7">
      <c r="A3961" s="175"/>
      <c r="B3961" s="27"/>
      <c r="C3961" s="28"/>
      <c r="D3961" s="176"/>
      <c r="E3961" s="177"/>
      <c r="F3961" s="175"/>
    </row>
    <row r="3962" spans="1:7">
      <c r="A3962" s="175"/>
      <c r="B3962" s="27"/>
      <c r="C3962" s="28"/>
      <c r="D3962" s="176"/>
      <c r="E3962" s="177"/>
      <c r="F3962" s="175"/>
    </row>
    <row r="3963" spans="1:7">
      <c r="A3963" s="175"/>
      <c r="B3963" s="27"/>
      <c r="C3963" s="28"/>
      <c r="D3963" s="176"/>
      <c r="E3963" s="177"/>
      <c r="F3963" s="175"/>
    </row>
    <row r="3964" spans="1:7">
      <c r="A3964" s="175"/>
      <c r="B3964" s="27"/>
      <c r="C3964" s="28"/>
      <c r="D3964" s="176"/>
      <c r="E3964" s="177"/>
      <c r="F3964" s="175"/>
    </row>
    <row r="3965" spans="1:7">
      <c r="A3965" s="175"/>
      <c r="B3965" s="27"/>
      <c r="C3965" s="28"/>
      <c r="D3965" s="176"/>
      <c r="E3965" s="177"/>
      <c r="F3965" s="175"/>
    </row>
    <row r="3966" spans="1:7">
      <c r="A3966" s="175"/>
      <c r="B3966" s="27"/>
      <c r="C3966" s="28"/>
      <c r="D3966" s="176"/>
      <c r="E3966" s="177"/>
      <c r="F3966" s="175"/>
    </row>
    <row r="3967" spans="1:7">
      <c r="A3967" s="175"/>
      <c r="B3967" s="27"/>
      <c r="C3967" s="28"/>
      <c r="D3967" s="176"/>
      <c r="E3967" s="177"/>
      <c r="F3967" s="175"/>
    </row>
    <row r="3968" spans="1:7">
      <c r="A3968" s="175"/>
      <c r="B3968" s="27"/>
      <c r="C3968" s="28"/>
      <c r="D3968" s="176"/>
      <c r="E3968" s="177"/>
      <c r="F3968" s="175"/>
    </row>
    <row r="3969" spans="1:6">
      <c r="A3969" s="175"/>
      <c r="B3969" s="27"/>
      <c r="C3969" s="28"/>
      <c r="D3969" s="176"/>
      <c r="E3969" s="177"/>
      <c r="F3969" s="175"/>
    </row>
    <row r="3970" spans="1:6">
      <c r="A3970" s="175"/>
      <c r="B3970" s="27"/>
      <c r="C3970" s="28"/>
      <c r="D3970" s="176"/>
      <c r="E3970" s="177"/>
      <c r="F3970" s="175"/>
    </row>
    <row r="3971" spans="1:6">
      <c r="A3971" s="175"/>
      <c r="B3971" s="27"/>
      <c r="C3971" s="28"/>
      <c r="D3971" s="176"/>
      <c r="E3971" s="177"/>
      <c r="F3971" s="178"/>
    </row>
    <row r="3972" spans="1:6">
      <c r="A3972" s="175"/>
      <c r="B3972" s="27"/>
      <c r="C3972" s="28"/>
      <c r="D3972" s="176"/>
      <c r="E3972" s="177"/>
      <c r="F3972" s="178"/>
    </row>
    <row r="3973" spans="1:6">
      <c r="A3973" s="175"/>
      <c r="B3973" s="27"/>
      <c r="C3973" s="28"/>
      <c r="D3973" s="176"/>
      <c r="E3973" s="177"/>
      <c r="F3973" s="178"/>
    </row>
    <row r="3974" spans="1:6">
      <c r="A3974" s="175"/>
      <c r="B3974" s="27"/>
      <c r="C3974" s="28"/>
      <c r="D3974" s="176"/>
      <c r="E3974" s="177"/>
      <c r="F3974" s="178"/>
    </row>
    <row r="3975" spans="1:6">
      <c r="A3975" s="175"/>
      <c r="B3975" s="27"/>
      <c r="C3975" s="28"/>
      <c r="D3975" s="176"/>
      <c r="E3975" s="177"/>
      <c r="F3975" s="178"/>
    </row>
    <row r="3976" spans="1:6">
      <c r="A3976" s="175"/>
      <c r="B3976" s="27"/>
      <c r="C3976" s="28"/>
      <c r="D3976" s="176"/>
      <c r="E3976" s="177"/>
      <c r="F3976" s="178"/>
    </row>
    <row r="3977" spans="1:6">
      <c r="A3977" s="175"/>
      <c r="B3977" s="27"/>
      <c r="C3977" s="28"/>
      <c r="D3977" s="176"/>
      <c r="E3977" s="177"/>
      <c r="F3977" s="178"/>
    </row>
    <row r="3978" spans="1:6">
      <c r="A3978" s="175"/>
      <c r="B3978" s="27"/>
      <c r="C3978" s="28"/>
      <c r="D3978" s="176"/>
      <c r="E3978" s="177"/>
      <c r="F3978" s="178"/>
    </row>
    <row r="3979" spans="1:6">
      <c r="A3979" s="175"/>
      <c r="B3979" s="27"/>
      <c r="C3979" s="28"/>
      <c r="D3979" s="176"/>
      <c r="E3979" s="177"/>
      <c r="F3979" s="178"/>
    </row>
    <row r="3980" spans="1:6">
      <c r="A3980" s="175"/>
      <c r="B3980" s="27"/>
      <c r="C3980" s="28"/>
      <c r="D3980" s="176"/>
      <c r="E3980" s="177"/>
      <c r="F3980" s="178"/>
    </row>
    <row r="3981" spans="1:6">
      <c r="A3981" s="175"/>
      <c r="B3981" s="27"/>
      <c r="C3981" s="28"/>
      <c r="D3981" s="176"/>
      <c r="E3981" s="177"/>
      <c r="F3981" s="175"/>
    </row>
    <row r="3982" spans="1:6">
      <c r="A3982" s="175"/>
      <c r="B3982" s="27"/>
      <c r="C3982" s="28"/>
      <c r="D3982" s="176"/>
      <c r="E3982" s="177"/>
      <c r="F3982" s="178"/>
    </row>
    <row r="3983" spans="1:6">
      <c r="A3983" s="175"/>
      <c r="B3983" s="27"/>
      <c r="C3983" s="28"/>
      <c r="D3983" s="176"/>
      <c r="E3983" s="177"/>
      <c r="F3983" s="186"/>
    </row>
    <row r="3984" spans="1:6">
      <c r="A3984" s="175"/>
      <c r="B3984" s="27"/>
      <c r="C3984" s="28"/>
      <c r="D3984" s="176"/>
      <c r="E3984" s="177"/>
      <c r="F3984" s="175"/>
    </row>
    <row r="3985" spans="1:7">
      <c r="A3985" s="175"/>
      <c r="B3985" s="27"/>
      <c r="C3985" s="28"/>
      <c r="D3985" s="176"/>
      <c r="E3985" s="177"/>
      <c r="F3985" s="178"/>
    </row>
    <row r="3986" spans="1:7">
      <c r="A3986" s="175"/>
      <c r="B3986" s="27"/>
      <c r="C3986" s="28"/>
      <c r="D3986" s="176"/>
      <c r="E3986" s="177"/>
      <c r="F3986" s="178"/>
    </row>
    <row r="3987" spans="1:7">
      <c r="A3987" s="175"/>
      <c r="B3987" s="27"/>
      <c r="C3987" s="28"/>
      <c r="D3987" s="176"/>
      <c r="E3987" s="177"/>
      <c r="F3987" s="178"/>
    </row>
    <row r="3988" spans="1:7">
      <c r="A3988" s="175"/>
      <c r="B3988" s="27"/>
      <c r="C3988" s="28"/>
      <c r="D3988" s="176"/>
      <c r="E3988" s="177"/>
      <c r="F3988" s="178"/>
    </row>
    <row r="3989" spans="1:7">
      <c r="A3989" s="175"/>
      <c r="B3989" s="27"/>
      <c r="C3989" s="28"/>
      <c r="D3989" s="176"/>
      <c r="E3989" s="177"/>
      <c r="F3989" s="178"/>
    </row>
    <row r="3990" spans="1:7" ht="15" customHeight="1">
      <c r="A3990" s="175"/>
      <c r="B3990" s="27"/>
      <c r="C3990" s="28"/>
      <c r="D3990" s="176"/>
      <c r="E3990" s="177"/>
      <c r="F3990" s="178"/>
    </row>
    <row r="3991" spans="1:7">
      <c r="A3991" s="175"/>
      <c r="B3991" s="27"/>
      <c r="C3991" s="28"/>
      <c r="D3991" s="176"/>
      <c r="E3991" s="177"/>
      <c r="F3991" s="178"/>
    </row>
    <row r="3992" spans="1:7">
      <c r="A3992" s="175"/>
      <c r="B3992" s="27"/>
      <c r="C3992" s="28"/>
      <c r="D3992" s="176"/>
      <c r="E3992" s="177"/>
      <c r="F3992" s="178"/>
    </row>
    <row r="3993" spans="1:7">
      <c r="A3993" s="175"/>
      <c r="B3993" s="27"/>
      <c r="C3993" s="28"/>
      <c r="D3993" s="176"/>
      <c r="E3993" s="177"/>
      <c r="F3993" s="178"/>
    </row>
    <row r="3994" spans="1:7">
      <c r="A3994" s="175"/>
      <c r="B3994" s="27"/>
      <c r="C3994" s="28"/>
      <c r="D3994" s="176"/>
      <c r="E3994" s="177"/>
      <c r="F3994" s="178"/>
      <c r="G3994" s="179"/>
    </row>
    <row r="3995" spans="1:7">
      <c r="A3995" s="175"/>
      <c r="B3995" s="27"/>
      <c r="C3995" s="28"/>
      <c r="D3995" s="176"/>
      <c r="E3995" s="177"/>
      <c r="F3995" s="175"/>
    </row>
    <row r="3996" spans="1:7">
      <c r="A3996" s="175"/>
      <c r="B3996" s="27"/>
      <c r="C3996" s="28"/>
      <c r="D3996" s="176"/>
      <c r="E3996" s="177"/>
      <c r="F3996" s="175"/>
      <c r="G3996" s="179"/>
    </row>
    <row r="3997" spans="1:7">
      <c r="A3997" s="175"/>
      <c r="B3997" s="27"/>
      <c r="C3997" s="28"/>
      <c r="D3997" s="176"/>
      <c r="E3997" s="177"/>
      <c r="F3997" s="178"/>
      <c r="G3997" s="179"/>
    </row>
    <row r="3998" spans="1:7">
      <c r="A3998" s="175"/>
      <c r="B3998" s="27"/>
      <c r="C3998" s="28"/>
      <c r="D3998" s="176"/>
      <c r="E3998" s="177"/>
      <c r="F3998" s="175"/>
    </row>
    <row r="3999" spans="1:7">
      <c r="A3999" s="175"/>
      <c r="B3999" s="27"/>
      <c r="C3999" s="28"/>
      <c r="D3999" s="176"/>
      <c r="E3999" s="177"/>
      <c r="F3999" s="175"/>
    </row>
    <row r="4000" spans="1:7">
      <c r="A4000" s="175"/>
      <c r="B4000" s="27"/>
      <c r="C4000" s="28"/>
      <c r="D4000" s="176"/>
      <c r="E4000" s="177"/>
      <c r="F4000" s="178"/>
    </row>
    <row r="4001" spans="1:7">
      <c r="A4001" s="175"/>
      <c r="B4001" s="27"/>
      <c r="C4001" s="28"/>
      <c r="D4001" s="176"/>
      <c r="E4001" s="177"/>
      <c r="F4001" s="175"/>
    </row>
    <row r="4002" spans="1:7">
      <c r="A4002" s="175"/>
      <c r="B4002" s="27"/>
      <c r="C4002" s="28"/>
      <c r="D4002" s="176"/>
      <c r="E4002" s="177"/>
      <c r="F4002" s="175"/>
    </row>
    <row r="4003" spans="1:7">
      <c r="A4003" s="175"/>
      <c r="B4003" s="27"/>
      <c r="C4003" s="28"/>
      <c r="D4003" s="176"/>
      <c r="E4003" s="177"/>
      <c r="F4003" s="175"/>
    </row>
    <row r="4004" spans="1:7">
      <c r="A4004" s="175"/>
      <c r="B4004" s="27"/>
      <c r="C4004" s="28"/>
      <c r="D4004" s="176"/>
      <c r="E4004" s="177"/>
      <c r="F4004" s="175"/>
    </row>
    <row r="4005" spans="1:7">
      <c r="A4005" s="175"/>
      <c r="B4005" s="27"/>
      <c r="C4005" s="28"/>
      <c r="D4005" s="176"/>
      <c r="E4005" s="177"/>
      <c r="F4005" s="175"/>
    </row>
    <row r="4006" spans="1:7">
      <c r="A4006" s="175"/>
      <c r="B4006" s="27"/>
      <c r="C4006" s="28"/>
      <c r="D4006" s="176"/>
      <c r="E4006" s="177"/>
      <c r="F4006" s="175"/>
    </row>
    <row r="4007" spans="1:7">
      <c r="A4007" s="175"/>
      <c r="B4007" s="27"/>
      <c r="C4007" s="28"/>
      <c r="D4007" s="176"/>
      <c r="E4007" s="177"/>
      <c r="F4007" s="175"/>
    </row>
    <row r="4008" spans="1:7">
      <c r="A4008" s="175"/>
      <c r="B4008" s="27"/>
      <c r="C4008" s="28"/>
      <c r="D4008" s="176"/>
      <c r="E4008" s="177"/>
      <c r="F4008" s="175"/>
    </row>
    <row r="4009" spans="1:7">
      <c r="A4009" s="175"/>
      <c r="B4009" s="27"/>
      <c r="C4009" s="28"/>
      <c r="D4009" s="176"/>
      <c r="E4009" s="177"/>
      <c r="F4009" s="175"/>
    </row>
    <row r="4010" spans="1:7">
      <c r="A4010" s="175"/>
      <c r="B4010" s="27"/>
      <c r="C4010" s="28"/>
      <c r="D4010" s="176"/>
      <c r="E4010" s="177"/>
      <c r="F4010" s="175"/>
    </row>
    <row r="4011" spans="1:7">
      <c r="A4011" s="175"/>
      <c r="B4011" s="27"/>
      <c r="C4011" s="28"/>
      <c r="D4011" s="176"/>
      <c r="E4011" s="177"/>
      <c r="F4011" s="175"/>
    </row>
    <row r="4012" spans="1:7">
      <c r="A4012" s="175"/>
      <c r="B4012" s="27"/>
      <c r="C4012" s="28"/>
      <c r="D4012" s="176"/>
      <c r="E4012" s="177"/>
      <c r="F4012" s="175"/>
    </row>
    <row r="4013" spans="1:7">
      <c r="A4013" s="175"/>
      <c r="B4013" s="27"/>
      <c r="C4013" s="28"/>
      <c r="D4013" s="176"/>
      <c r="E4013" s="177"/>
      <c r="F4013" s="175"/>
    </row>
    <row r="4014" spans="1:7">
      <c r="A4014" s="175"/>
      <c r="B4014" s="27"/>
      <c r="C4014" s="28"/>
      <c r="D4014" s="176"/>
      <c r="E4014" s="177"/>
      <c r="F4014" s="175"/>
      <c r="G4014" s="179"/>
    </row>
    <row r="4015" spans="1:7">
      <c r="A4015" s="34"/>
      <c r="B4015" s="35"/>
      <c r="C4015" s="233"/>
    </row>
    <row r="4016" spans="1:7" s="16" customFormat="1" ht="15.75" customHeight="1">
      <c r="A4016" s="182"/>
      <c r="B4016" s="183"/>
      <c r="C4016" s="184"/>
      <c r="D4016" s="185"/>
      <c r="E4016" s="187"/>
      <c r="F4016" s="188"/>
    </row>
    <row r="4017" spans="1:6" s="16" customFormat="1" ht="15.75" customHeight="1">
      <c r="A4017" s="182"/>
      <c r="B4017" s="183"/>
      <c r="C4017" s="184"/>
      <c r="D4017" s="185"/>
      <c r="E4017" s="187"/>
      <c r="F4017" s="188"/>
    </row>
    <row r="4018" spans="1:6" s="16" customFormat="1" ht="15.75" customHeight="1">
      <c r="A4018" s="182"/>
      <c r="B4018" s="183"/>
      <c r="C4018" s="184"/>
      <c r="D4018" s="185"/>
      <c r="E4018" s="187"/>
      <c r="F4018" s="188"/>
    </row>
    <row r="4019" spans="1:6" s="16" customFormat="1" ht="15.75" customHeight="1">
      <c r="A4019" s="182"/>
      <c r="B4019" s="183"/>
      <c r="C4019" s="184"/>
      <c r="D4019" s="185"/>
      <c r="E4019" s="187"/>
      <c r="F4019" s="182"/>
    </row>
    <row r="4020" spans="1:6" s="16" customFormat="1" ht="15.75" customHeight="1">
      <c r="A4020" s="182"/>
      <c r="B4020" s="183"/>
      <c r="C4020" s="184"/>
      <c r="D4020" s="185"/>
      <c r="E4020" s="187"/>
      <c r="F4020" s="182"/>
    </row>
    <row r="4021" spans="1:6" s="16" customFormat="1" ht="15.75" customHeight="1">
      <c r="A4021" s="182"/>
      <c r="B4021" s="183"/>
      <c r="C4021" s="184"/>
      <c r="D4021" s="185"/>
      <c r="E4021" s="187"/>
      <c r="F4021" s="182"/>
    </row>
    <row r="4022" spans="1:6" s="16" customFormat="1" ht="15.75" customHeight="1">
      <c r="A4022" s="182"/>
      <c r="B4022" s="183"/>
      <c r="C4022" s="184"/>
      <c r="D4022" s="185"/>
      <c r="E4022" s="187"/>
      <c r="F4022" s="182"/>
    </row>
    <row r="4023" spans="1:6" s="16" customFormat="1" ht="15.75" customHeight="1">
      <c r="A4023" s="182"/>
      <c r="B4023" s="183"/>
      <c r="C4023" s="184"/>
      <c r="D4023" s="185"/>
      <c r="E4023" s="187"/>
      <c r="F4023" s="182"/>
    </row>
    <row r="4024" spans="1:6" s="16" customFormat="1" ht="15.75" customHeight="1">
      <c r="A4024" s="182"/>
      <c r="B4024" s="183"/>
      <c r="C4024" s="184"/>
      <c r="D4024" s="185"/>
      <c r="E4024" s="187"/>
      <c r="F4024" s="182"/>
    </row>
    <row r="4025" spans="1:6" s="16" customFormat="1" ht="15.75" customHeight="1">
      <c r="A4025" s="182"/>
      <c r="B4025" s="183"/>
      <c r="C4025" s="184"/>
      <c r="D4025" s="185"/>
      <c r="E4025" s="187"/>
      <c r="F4025" s="182"/>
    </row>
    <row r="4026" spans="1:6" s="16" customFormat="1" ht="15.75" customHeight="1">
      <c r="A4026" s="182"/>
      <c r="B4026" s="183"/>
      <c r="C4026" s="184"/>
      <c r="D4026" s="185"/>
      <c r="E4026" s="187"/>
      <c r="F4026" s="182"/>
    </row>
    <row r="4027" spans="1:6" s="16" customFormat="1" ht="15.75" customHeight="1">
      <c r="A4027" s="182"/>
      <c r="B4027" s="183"/>
      <c r="C4027" s="184"/>
      <c r="D4027" s="185"/>
      <c r="E4027" s="187"/>
      <c r="F4027" s="182"/>
    </row>
    <row r="4028" spans="1:6" s="16" customFormat="1" ht="15.75" customHeight="1">
      <c r="A4028" s="182"/>
      <c r="B4028" s="183"/>
      <c r="C4028" s="184"/>
      <c r="D4028" s="185"/>
      <c r="E4028" s="187"/>
      <c r="F4028" s="182"/>
    </row>
    <row r="4029" spans="1:6" s="16" customFormat="1" ht="15.75" customHeight="1">
      <c r="A4029" s="182"/>
      <c r="B4029" s="183"/>
      <c r="C4029" s="184"/>
      <c r="D4029" s="185"/>
      <c r="E4029" s="187"/>
      <c r="F4029" s="182"/>
    </row>
    <row r="4030" spans="1:6" s="16" customFormat="1" ht="15.75" customHeight="1">
      <c r="A4030" s="182"/>
      <c r="B4030" s="183"/>
      <c r="C4030" s="184"/>
      <c r="D4030" s="185"/>
      <c r="E4030" s="187"/>
      <c r="F4030" s="182"/>
    </row>
    <row r="4031" spans="1:6" s="16" customFormat="1" ht="15.75" customHeight="1">
      <c r="A4031" s="182"/>
      <c r="B4031" s="183"/>
      <c r="C4031" s="184"/>
      <c r="D4031" s="185"/>
      <c r="E4031" s="187"/>
      <c r="F4031" s="182"/>
    </row>
    <row r="4032" spans="1:6" s="16" customFormat="1" ht="15.75" customHeight="1">
      <c r="A4032" s="182"/>
      <c r="B4032" s="183"/>
      <c r="C4032" s="184"/>
      <c r="D4032" s="185"/>
      <c r="E4032" s="187"/>
      <c r="F4032" s="188"/>
    </row>
    <row r="4033" spans="1:6" s="16" customFormat="1" ht="15.75" customHeight="1">
      <c r="A4033" s="182"/>
      <c r="B4033" s="183"/>
      <c r="C4033" s="184"/>
      <c r="D4033" s="185"/>
      <c r="E4033" s="187"/>
      <c r="F4033" s="182"/>
    </row>
    <row r="4034" spans="1:6" s="16" customFormat="1" ht="15.75" customHeight="1">
      <c r="A4034" s="182"/>
      <c r="B4034" s="183"/>
      <c r="C4034" s="184"/>
      <c r="D4034" s="185"/>
      <c r="E4034" s="187"/>
      <c r="F4034" s="188"/>
    </row>
    <row r="4035" spans="1:6" s="16" customFormat="1" ht="15.75" customHeight="1">
      <c r="A4035" s="182"/>
      <c r="B4035" s="183"/>
      <c r="C4035" s="184"/>
      <c r="D4035" s="185"/>
      <c r="E4035" s="187"/>
      <c r="F4035" s="182"/>
    </row>
    <row r="4036" spans="1:6" s="16" customFormat="1" ht="15.75" customHeight="1">
      <c r="A4036" s="182"/>
      <c r="B4036" s="183"/>
      <c r="C4036" s="184"/>
      <c r="D4036" s="185"/>
      <c r="E4036" s="187"/>
      <c r="F4036" s="188"/>
    </row>
    <row r="4037" spans="1:6" s="16" customFormat="1" ht="15.75" customHeight="1">
      <c r="A4037" s="182"/>
      <c r="B4037" s="183"/>
      <c r="C4037" s="184"/>
      <c r="D4037" s="185"/>
      <c r="E4037" s="187"/>
      <c r="F4037" s="182"/>
    </row>
    <row r="4038" spans="1:6" s="16" customFormat="1" ht="15.75" customHeight="1">
      <c r="A4038" s="182"/>
      <c r="B4038" s="183"/>
      <c r="C4038" s="184"/>
      <c r="D4038" s="185"/>
      <c r="E4038" s="187"/>
      <c r="F4038" s="188"/>
    </row>
    <row r="4039" spans="1:6" s="16" customFormat="1" ht="15.75" customHeight="1">
      <c r="A4039" s="182"/>
      <c r="B4039" s="183"/>
      <c r="C4039" s="184"/>
      <c r="D4039" s="185"/>
      <c r="E4039" s="187"/>
      <c r="F4039" s="188"/>
    </row>
    <row r="4040" spans="1:6" s="16" customFormat="1" ht="15.75" customHeight="1">
      <c r="A4040" s="182"/>
      <c r="B4040" s="183"/>
      <c r="C4040" s="184"/>
      <c r="D4040" s="185"/>
      <c r="E4040" s="187"/>
      <c r="F4040" s="188"/>
    </row>
    <row r="4041" spans="1:6" s="16" customFormat="1" ht="15.75" customHeight="1">
      <c r="A4041" s="182"/>
      <c r="B4041" s="183"/>
      <c r="C4041" s="184"/>
      <c r="D4041" s="185"/>
      <c r="E4041" s="187"/>
      <c r="F4041" s="188"/>
    </row>
    <row r="4042" spans="1:6" s="16" customFormat="1" ht="15.75" customHeight="1">
      <c r="A4042" s="182"/>
      <c r="B4042" s="183"/>
      <c r="C4042" s="184"/>
      <c r="D4042" s="185"/>
      <c r="E4042" s="187"/>
      <c r="F4042" s="188"/>
    </row>
    <row r="4043" spans="1:6" s="16" customFormat="1" ht="15.75" customHeight="1">
      <c r="A4043" s="182"/>
      <c r="B4043" s="183"/>
      <c r="C4043" s="184"/>
      <c r="D4043" s="185"/>
      <c r="E4043" s="187"/>
      <c r="F4043" s="188"/>
    </row>
    <row r="4044" spans="1:6" s="16" customFormat="1" ht="15.75" customHeight="1">
      <c r="A4044" s="182"/>
      <c r="B4044" s="183"/>
      <c r="C4044" s="184"/>
      <c r="D4044" s="185"/>
      <c r="E4044" s="187"/>
      <c r="F4044" s="188"/>
    </row>
    <row r="4045" spans="1:6" s="16" customFormat="1" ht="15.75" customHeight="1">
      <c r="A4045" s="182"/>
      <c r="B4045" s="183"/>
      <c r="C4045" s="184"/>
      <c r="D4045" s="185"/>
      <c r="E4045" s="187"/>
      <c r="F4045" s="188"/>
    </row>
    <row r="4046" spans="1:6" s="16" customFormat="1" ht="15.75" customHeight="1">
      <c r="A4046" s="182"/>
      <c r="B4046" s="183"/>
      <c r="C4046" s="184"/>
      <c r="D4046" s="185"/>
      <c r="E4046" s="187"/>
      <c r="F4046" s="188"/>
    </row>
    <row r="4047" spans="1:6" s="16" customFormat="1" ht="15.75" customHeight="1">
      <c r="A4047" s="182"/>
      <c r="B4047" s="183"/>
      <c r="C4047" s="184"/>
      <c r="D4047" s="185"/>
      <c r="E4047" s="187"/>
      <c r="F4047" s="188"/>
    </row>
    <row r="4048" spans="1:6" s="16" customFormat="1" ht="15.75" customHeight="1">
      <c r="A4048" s="182"/>
      <c r="B4048" s="183"/>
      <c r="C4048" s="184"/>
      <c r="D4048" s="185"/>
      <c r="E4048" s="187"/>
      <c r="F4048" s="188"/>
    </row>
    <row r="4049" spans="1:6" s="16" customFormat="1" ht="15.75" customHeight="1">
      <c r="A4049" s="182"/>
      <c r="B4049" s="183"/>
      <c r="C4049" s="184"/>
      <c r="D4049" s="185"/>
      <c r="E4049" s="187"/>
      <c r="F4049" s="188"/>
    </row>
    <row r="4050" spans="1:6" s="16" customFormat="1" ht="15.75" customHeight="1">
      <c r="A4050" s="182"/>
      <c r="B4050" s="183"/>
      <c r="C4050" s="184"/>
      <c r="D4050" s="185"/>
      <c r="E4050" s="187"/>
      <c r="F4050" s="188"/>
    </row>
    <row r="4051" spans="1:6" s="16" customFormat="1" ht="15.75" customHeight="1">
      <c r="A4051" s="182"/>
      <c r="B4051" s="183"/>
      <c r="C4051" s="184"/>
      <c r="D4051" s="189"/>
      <c r="E4051" s="187"/>
      <c r="F4051" s="188"/>
    </row>
    <row r="4052" spans="1:6" s="16" customFormat="1" ht="15.75" customHeight="1">
      <c r="A4052" s="182"/>
      <c r="B4052" s="183"/>
      <c r="C4052" s="184"/>
      <c r="D4052" s="185"/>
      <c r="E4052" s="187"/>
      <c r="F4052" s="188"/>
    </row>
    <row r="4053" spans="1:6" s="16" customFormat="1" ht="15.75" customHeight="1">
      <c r="A4053" s="182"/>
      <c r="B4053" s="183"/>
      <c r="C4053" s="184"/>
      <c r="D4053" s="185"/>
      <c r="E4053" s="187"/>
      <c r="F4053" s="182"/>
    </row>
    <row r="4054" spans="1:6" s="16" customFormat="1" ht="15.75" customHeight="1">
      <c r="A4054" s="182"/>
      <c r="B4054" s="183"/>
      <c r="C4054" s="184"/>
      <c r="D4054" s="185"/>
      <c r="E4054" s="187"/>
      <c r="F4054" s="182"/>
    </row>
    <row r="4055" spans="1:6" s="16" customFormat="1" ht="15.75" customHeight="1">
      <c r="A4055" s="182"/>
      <c r="B4055" s="183"/>
      <c r="C4055" s="184"/>
      <c r="D4055" s="185"/>
      <c r="E4055" s="187"/>
      <c r="F4055" s="182"/>
    </row>
    <row r="4056" spans="1:6" s="16" customFormat="1" ht="15.75" customHeight="1">
      <c r="A4056" s="182"/>
      <c r="B4056" s="183"/>
      <c r="C4056" s="184"/>
      <c r="D4056" s="189"/>
      <c r="E4056" s="187"/>
      <c r="F4056" s="188"/>
    </row>
    <row r="4057" spans="1:6" s="16" customFormat="1" ht="15.75" customHeight="1">
      <c r="A4057" s="182"/>
      <c r="B4057" s="183"/>
      <c r="C4057" s="184"/>
      <c r="D4057" s="185"/>
      <c r="E4057" s="187"/>
      <c r="F4057" s="182"/>
    </row>
    <row r="4058" spans="1:6" s="16" customFormat="1" ht="15.75" customHeight="1">
      <c r="A4058" s="182"/>
      <c r="B4058" s="183"/>
      <c r="C4058" s="184"/>
      <c r="D4058" s="185"/>
      <c r="E4058" s="187"/>
      <c r="F4058" s="182"/>
    </row>
    <row r="4059" spans="1:6" s="16" customFormat="1" ht="15.75" customHeight="1">
      <c r="A4059" s="182"/>
      <c r="B4059" s="183"/>
      <c r="C4059" s="184"/>
      <c r="D4059" s="185"/>
      <c r="E4059" s="187"/>
      <c r="F4059" s="188"/>
    </row>
    <row r="4060" spans="1:6" s="16" customFormat="1" ht="15.75" customHeight="1">
      <c r="A4060" s="182"/>
      <c r="B4060" s="183"/>
      <c r="C4060" s="184"/>
      <c r="D4060" s="185"/>
      <c r="E4060" s="187"/>
      <c r="F4060" s="188"/>
    </row>
    <row r="4061" spans="1:6" s="16" customFormat="1" ht="15.75" customHeight="1">
      <c r="A4061" s="182"/>
      <c r="B4061" s="183"/>
      <c r="C4061" s="184"/>
      <c r="D4061" s="185"/>
      <c r="E4061" s="187"/>
      <c r="F4061" s="188"/>
    </row>
    <row r="4062" spans="1:6" s="16" customFormat="1" ht="15.75" customHeight="1">
      <c r="A4062" s="182"/>
      <c r="B4062" s="183"/>
      <c r="C4062" s="184"/>
      <c r="D4062" s="185"/>
      <c r="E4062" s="187"/>
      <c r="F4062" s="182"/>
    </row>
    <row r="4063" spans="1:6" s="16" customFormat="1" ht="15.75" customHeight="1">
      <c r="A4063" s="182"/>
      <c r="B4063" s="183"/>
      <c r="C4063" s="184"/>
      <c r="D4063" s="185"/>
      <c r="E4063" s="187"/>
      <c r="F4063" s="182"/>
    </row>
    <row r="4064" spans="1:6" s="16" customFormat="1" ht="15.75" customHeight="1">
      <c r="A4064" s="182"/>
      <c r="B4064" s="183"/>
      <c r="C4064" s="184"/>
      <c r="D4064" s="185"/>
      <c r="E4064" s="187"/>
      <c r="F4064" s="182"/>
    </row>
    <row r="4065" spans="1:6" s="16" customFormat="1" ht="15.75" customHeight="1">
      <c r="A4065" s="182"/>
      <c r="B4065" s="183"/>
      <c r="C4065" s="184"/>
      <c r="D4065" s="185"/>
      <c r="E4065" s="187"/>
      <c r="F4065" s="182"/>
    </row>
    <row r="4066" spans="1:6" s="16" customFormat="1" ht="15.75" customHeight="1">
      <c r="A4066" s="182"/>
      <c r="B4066" s="183"/>
      <c r="C4066" s="184"/>
      <c r="D4066" s="185"/>
      <c r="E4066" s="187"/>
      <c r="F4066" s="182"/>
    </row>
    <row r="4067" spans="1:6" s="16" customFormat="1" ht="15.75" customHeight="1">
      <c r="A4067" s="182"/>
      <c r="B4067" s="183"/>
      <c r="C4067" s="184"/>
      <c r="D4067" s="185"/>
      <c r="E4067" s="187"/>
      <c r="F4067" s="182"/>
    </row>
    <row r="4068" spans="1:6" s="16" customFormat="1" ht="15.75" customHeight="1">
      <c r="A4068" s="182"/>
      <c r="B4068" s="183"/>
      <c r="C4068" s="184"/>
      <c r="D4068" s="185"/>
      <c r="E4068" s="187"/>
      <c r="F4068" s="182"/>
    </row>
    <row r="4069" spans="1:6" s="16" customFormat="1" ht="15.75" customHeight="1">
      <c r="A4069" s="182"/>
      <c r="B4069" s="183"/>
      <c r="C4069" s="184"/>
      <c r="D4069" s="189"/>
      <c r="E4069" s="187"/>
      <c r="F4069" s="188"/>
    </row>
    <row r="4070" spans="1:6" s="16" customFormat="1" ht="15.75" customHeight="1">
      <c r="A4070" s="182"/>
      <c r="B4070" s="183"/>
      <c r="C4070" s="184"/>
      <c r="D4070" s="185"/>
      <c r="E4070" s="187"/>
      <c r="F4070" s="182"/>
    </row>
    <row r="4071" spans="1:6" s="16" customFormat="1" ht="15.75" customHeight="1">
      <c r="A4071" s="182"/>
      <c r="B4071" s="183"/>
      <c r="C4071" s="184"/>
      <c r="D4071" s="185"/>
      <c r="E4071" s="187"/>
      <c r="F4071" s="182"/>
    </row>
    <row r="4072" spans="1:6" s="16" customFormat="1" ht="15.75" customHeight="1">
      <c r="A4072" s="182"/>
      <c r="B4072" s="183"/>
      <c r="C4072" s="184"/>
      <c r="D4072" s="185"/>
      <c r="E4072" s="187"/>
      <c r="F4072" s="182"/>
    </row>
    <row r="4073" spans="1:6" s="16" customFormat="1" ht="15.75" customHeight="1">
      <c r="A4073" s="182"/>
      <c r="B4073" s="183"/>
      <c r="C4073" s="184"/>
      <c r="D4073" s="185"/>
      <c r="E4073" s="187"/>
      <c r="F4073" s="182"/>
    </row>
    <row r="4074" spans="1:6" s="16" customFormat="1" ht="15.75" customHeight="1">
      <c r="A4074" s="182"/>
      <c r="B4074" s="183"/>
      <c r="C4074" s="184"/>
      <c r="D4074" s="185"/>
      <c r="E4074" s="187"/>
      <c r="F4074" s="182"/>
    </row>
    <row r="4075" spans="1:6" s="16" customFormat="1" ht="15.75" customHeight="1">
      <c r="A4075" s="182"/>
      <c r="B4075" s="183"/>
      <c r="C4075" s="184"/>
      <c r="D4075" s="185"/>
      <c r="E4075" s="187"/>
      <c r="F4075" s="182"/>
    </row>
    <row r="4076" spans="1:6" s="16" customFormat="1" ht="15.75" customHeight="1">
      <c r="A4076" s="182"/>
      <c r="B4076" s="183"/>
      <c r="C4076" s="184"/>
      <c r="D4076" s="185"/>
      <c r="E4076" s="187"/>
      <c r="F4076" s="182"/>
    </row>
    <row r="4077" spans="1:6" s="16" customFormat="1" ht="15.75" customHeight="1">
      <c r="A4077" s="182"/>
      <c r="B4077" s="183"/>
      <c r="C4077" s="184"/>
      <c r="D4077" s="185"/>
      <c r="E4077" s="187"/>
      <c r="F4077" s="182"/>
    </row>
    <row r="4078" spans="1:6" s="16" customFormat="1" ht="15.75" customHeight="1">
      <c r="A4078" s="182"/>
      <c r="B4078" s="183"/>
      <c r="C4078" s="184"/>
      <c r="D4078" s="185"/>
      <c r="E4078" s="187"/>
      <c r="F4078" s="182"/>
    </row>
    <row r="4079" spans="1:6" s="16" customFormat="1" ht="15.75" customHeight="1">
      <c r="A4079" s="182"/>
      <c r="B4079" s="183"/>
      <c r="C4079" s="184"/>
      <c r="D4079" s="185"/>
      <c r="E4079" s="187"/>
      <c r="F4079" s="182"/>
    </row>
    <row r="4080" spans="1:6" s="16" customFormat="1" ht="15.75" customHeight="1">
      <c r="A4080" s="182"/>
      <c r="B4080" s="183"/>
      <c r="C4080" s="184"/>
      <c r="D4080" s="185"/>
      <c r="E4080" s="187"/>
      <c r="F4080" s="182"/>
    </row>
    <row r="4081" spans="1:6" s="16" customFormat="1" ht="15.75" customHeight="1">
      <c r="A4081" s="182"/>
      <c r="B4081" s="183"/>
      <c r="C4081" s="184"/>
      <c r="D4081" s="185"/>
      <c r="E4081" s="187"/>
      <c r="F4081" s="182"/>
    </row>
    <row r="4082" spans="1:6" s="16" customFormat="1" ht="15.75" customHeight="1">
      <c r="A4082" s="182"/>
      <c r="B4082" s="183"/>
      <c r="C4082" s="184"/>
      <c r="D4082" s="185"/>
      <c r="E4082" s="187"/>
      <c r="F4082" s="182"/>
    </row>
    <row r="4083" spans="1:6" s="16" customFormat="1" ht="15.75" customHeight="1">
      <c r="A4083" s="182"/>
      <c r="B4083" s="183"/>
      <c r="C4083" s="184"/>
      <c r="D4083" s="185"/>
      <c r="E4083" s="187"/>
      <c r="F4083" s="188"/>
    </row>
    <row r="4084" spans="1:6" s="16" customFormat="1" ht="15.75" customHeight="1">
      <c r="A4084" s="182"/>
      <c r="B4084" s="183"/>
      <c r="C4084" s="184"/>
      <c r="D4084" s="185"/>
      <c r="E4084" s="187"/>
      <c r="F4084" s="188"/>
    </row>
    <row r="4085" spans="1:6" s="16" customFormat="1" ht="15.75" customHeight="1">
      <c r="A4085" s="182"/>
      <c r="B4085" s="183"/>
      <c r="C4085" s="184"/>
      <c r="D4085" s="185"/>
      <c r="E4085" s="187"/>
      <c r="F4085" s="188"/>
    </row>
    <row r="4086" spans="1:6" s="16" customFormat="1" ht="15.75" customHeight="1">
      <c r="A4086" s="182"/>
      <c r="B4086" s="183"/>
      <c r="C4086" s="184"/>
      <c r="D4086" s="185"/>
      <c r="E4086" s="187"/>
      <c r="F4086" s="188"/>
    </row>
    <row r="4087" spans="1:6" s="16" customFormat="1" ht="15.75" customHeight="1">
      <c r="A4087" s="182"/>
      <c r="B4087" s="183"/>
      <c r="C4087" s="184"/>
      <c r="D4087" s="185"/>
      <c r="E4087" s="187"/>
      <c r="F4087" s="182"/>
    </row>
    <row r="4088" spans="1:6" s="16" customFormat="1" ht="15.75" customHeight="1">
      <c r="A4088" s="182"/>
      <c r="B4088" s="183"/>
      <c r="C4088" s="184"/>
      <c r="D4088" s="185"/>
      <c r="E4088" s="187"/>
      <c r="F4088" s="182"/>
    </row>
    <row r="4089" spans="1:6" s="16" customFormat="1" ht="15.75" customHeight="1">
      <c r="A4089" s="182"/>
      <c r="B4089" s="183"/>
      <c r="C4089" s="184"/>
      <c r="D4089" s="185"/>
      <c r="E4089" s="187"/>
      <c r="F4089" s="182"/>
    </row>
    <row r="4090" spans="1:6" s="16" customFormat="1" ht="15.75" customHeight="1">
      <c r="A4090" s="182"/>
      <c r="B4090" s="183"/>
      <c r="C4090" s="184"/>
      <c r="D4090" s="185"/>
      <c r="E4090" s="187"/>
      <c r="F4090" s="182"/>
    </row>
    <row r="4091" spans="1:6" s="16" customFormat="1" ht="15.75" customHeight="1">
      <c r="A4091" s="182"/>
      <c r="B4091" s="183"/>
      <c r="C4091" s="184"/>
      <c r="D4091" s="185"/>
      <c r="E4091" s="187"/>
      <c r="F4091" s="182"/>
    </row>
    <row r="4092" spans="1:6" s="16" customFormat="1" ht="15.75" customHeight="1">
      <c r="A4092" s="182"/>
      <c r="B4092" s="183"/>
      <c r="C4092" s="184"/>
      <c r="D4092" s="185"/>
      <c r="E4092" s="187"/>
      <c r="F4092" s="182"/>
    </row>
    <row r="4093" spans="1:6" s="16" customFormat="1" ht="15.75" customHeight="1">
      <c r="A4093" s="182"/>
      <c r="B4093" s="183"/>
      <c r="C4093" s="184"/>
      <c r="D4093" s="185"/>
      <c r="E4093" s="187"/>
      <c r="F4093" s="188"/>
    </row>
    <row r="4094" spans="1:6" s="16" customFormat="1" ht="15.75" customHeight="1">
      <c r="A4094" s="182"/>
      <c r="B4094" s="183"/>
      <c r="C4094" s="184"/>
      <c r="D4094" s="185"/>
      <c r="E4094" s="187"/>
      <c r="F4094" s="182"/>
    </row>
    <row r="4095" spans="1:6" s="16" customFormat="1" ht="15.75" customHeight="1">
      <c r="A4095" s="182"/>
      <c r="B4095" s="183"/>
      <c r="C4095" s="184"/>
      <c r="D4095" s="185"/>
      <c r="E4095" s="187"/>
      <c r="F4095" s="182"/>
    </row>
    <row r="4096" spans="1:6" s="16" customFormat="1" ht="15.75" customHeight="1">
      <c r="A4096" s="182"/>
      <c r="B4096" s="183"/>
      <c r="C4096" s="184"/>
      <c r="D4096" s="185"/>
      <c r="E4096" s="187"/>
      <c r="F4096" s="182"/>
    </row>
    <row r="4097" spans="1:6" s="16" customFormat="1" ht="15.75" customHeight="1">
      <c r="A4097" s="182"/>
      <c r="B4097" s="183"/>
      <c r="C4097" s="184"/>
      <c r="D4097" s="185"/>
      <c r="E4097" s="187"/>
      <c r="F4097" s="182"/>
    </row>
    <row r="4098" spans="1:6" s="16" customFormat="1" ht="15.75" customHeight="1">
      <c r="A4098" s="182"/>
      <c r="B4098" s="183"/>
      <c r="C4098" s="184"/>
      <c r="D4098" s="185"/>
      <c r="E4098" s="187"/>
      <c r="F4098" s="182"/>
    </row>
    <row r="4099" spans="1:6" s="16" customFormat="1" ht="15.75" customHeight="1">
      <c r="A4099" s="182"/>
      <c r="B4099" s="183"/>
      <c r="C4099" s="184"/>
      <c r="D4099" s="185"/>
      <c r="E4099" s="187"/>
      <c r="F4099" s="188"/>
    </row>
    <row r="4100" spans="1:6" s="16" customFormat="1" ht="15.75" customHeight="1">
      <c r="A4100" s="182"/>
      <c r="B4100" s="183"/>
      <c r="C4100" s="184"/>
      <c r="D4100" s="185"/>
      <c r="E4100" s="187"/>
      <c r="F4100" s="188"/>
    </row>
    <row r="4101" spans="1:6" s="16" customFormat="1" ht="15.75" customHeight="1">
      <c r="A4101" s="182"/>
      <c r="B4101" s="183"/>
      <c r="C4101" s="184"/>
      <c r="D4101" s="185"/>
      <c r="E4101" s="187"/>
      <c r="F4101" s="188"/>
    </row>
    <row r="4102" spans="1:6" s="16" customFormat="1" ht="15.75" customHeight="1">
      <c r="A4102" s="182"/>
      <c r="B4102" s="183"/>
      <c r="C4102" s="184"/>
      <c r="D4102" s="185"/>
      <c r="E4102" s="187"/>
      <c r="F4102" s="188"/>
    </row>
    <row r="4103" spans="1:6" s="16" customFormat="1" ht="15.75" customHeight="1">
      <c r="A4103" s="182"/>
      <c r="B4103" s="183"/>
      <c r="C4103" s="184"/>
      <c r="D4103" s="185"/>
      <c r="E4103" s="187"/>
      <c r="F4103" s="182"/>
    </row>
    <row r="4104" spans="1:6" s="16" customFormat="1" ht="15.75" customHeight="1">
      <c r="A4104" s="182"/>
      <c r="B4104" s="183"/>
      <c r="C4104" s="184"/>
      <c r="D4104" s="185"/>
      <c r="E4104" s="187"/>
      <c r="F4104" s="182"/>
    </row>
    <row r="4105" spans="1:6" s="16" customFormat="1" ht="15.75" customHeight="1">
      <c r="A4105" s="182"/>
      <c r="B4105" s="183"/>
      <c r="C4105" s="184"/>
      <c r="D4105" s="185"/>
      <c r="E4105" s="187"/>
      <c r="F4105" s="188"/>
    </row>
    <row r="4106" spans="1:6" s="16" customFormat="1" ht="15.75" customHeight="1">
      <c r="A4106" s="182"/>
      <c r="B4106" s="183"/>
      <c r="C4106" s="184"/>
      <c r="D4106" s="185"/>
      <c r="E4106" s="187"/>
      <c r="F4106" s="182"/>
    </row>
    <row r="4107" spans="1:6" s="16" customFormat="1" ht="15.75" customHeight="1">
      <c r="A4107" s="182"/>
      <c r="B4107" s="183"/>
      <c r="C4107" s="184"/>
      <c r="D4107" s="185"/>
      <c r="E4107" s="187"/>
      <c r="F4107" s="182"/>
    </row>
    <row r="4108" spans="1:6" s="16" customFormat="1" ht="15.75" customHeight="1">
      <c r="A4108" s="182"/>
      <c r="B4108" s="183"/>
      <c r="C4108" s="184"/>
      <c r="D4108" s="185"/>
      <c r="E4108" s="187"/>
      <c r="F4108" s="182"/>
    </row>
    <row r="4109" spans="1:6" s="16" customFormat="1" ht="15.75" customHeight="1">
      <c r="A4109" s="182"/>
      <c r="B4109" s="183"/>
      <c r="C4109" s="184"/>
      <c r="D4109" s="185"/>
      <c r="E4109" s="187"/>
      <c r="F4109" s="182"/>
    </row>
    <row r="4110" spans="1:6" s="16" customFormat="1" ht="15.75" customHeight="1">
      <c r="A4110" s="182"/>
      <c r="B4110" s="183"/>
      <c r="C4110" s="184"/>
      <c r="D4110" s="185"/>
      <c r="E4110" s="187"/>
      <c r="F4110" s="182"/>
    </row>
    <row r="4111" spans="1:6" s="16" customFormat="1" ht="15.75" customHeight="1">
      <c r="A4111" s="182"/>
      <c r="B4111" s="183"/>
      <c r="C4111" s="184"/>
      <c r="D4111" s="185"/>
      <c r="E4111" s="187"/>
      <c r="F4111" s="188"/>
    </row>
    <row r="4112" spans="1:6" s="16" customFormat="1" ht="15.75" customHeight="1">
      <c r="A4112" s="182"/>
      <c r="B4112" s="183"/>
      <c r="C4112" s="184"/>
      <c r="D4112" s="185"/>
      <c r="E4112" s="187"/>
      <c r="F4112" s="182"/>
    </row>
    <row r="4113" spans="1:6" s="16" customFormat="1" ht="15.75" customHeight="1">
      <c r="A4113" s="182"/>
      <c r="B4113" s="183"/>
      <c r="C4113" s="184"/>
      <c r="D4113" s="185"/>
      <c r="E4113" s="187"/>
      <c r="F4113" s="182"/>
    </row>
    <row r="4114" spans="1:6" s="16" customFormat="1" ht="15.75" customHeight="1">
      <c r="A4114" s="182"/>
      <c r="B4114" s="183"/>
      <c r="C4114" s="184"/>
      <c r="D4114" s="185"/>
      <c r="E4114" s="187"/>
      <c r="F4114" s="188"/>
    </row>
    <row r="4115" spans="1:6" s="16" customFormat="1" ht="15.75" customHeight="1">
      <c r="A4115" s="182"/>
      <c r="B4115" s="183"/>
      <c r="C4115" s="184"/>
      <c r="D4115" s="185"/>
      <c r="E4115" s="187"/>
      <c r="F4115" s="182"/>
    </row>
    <row r="4116" spans="1:6" s="16" customFormat="1" ht="15.75" customHeight="1">
      <c r="A4116" s="182"/>
      <c r="B4116" s="183"/>
      <c r="C4116" s="184"/>
      <c r="D4116" s="185"/>
      <c r="E4116" s="187"/>
      <c r="F4116" s="182"/>
    </row>
    <row r="4117" spans="1:6" s="16" customFormat="1" ht="15.75" customHeight="1">
      <c r="A4117" s="182"/>
      <c r="B4117" s="183"/>
      <c r="C4117" s="184"/>
      <c r="D4117" s="185"/>
      <c r="E4117" s="187"/>
      <c r="F4117" s="182"/>
    </row>
    <row r="4118" spans="1:6" s="16" customFormat="1" ht="15.75" customHeight="1">
      <c r="A4118" s="182"/>
      <c r="B4118" s="183"/>
      <c r="C4118" s="184"/>
      <c r="D4118" s="189"/>
      <c r="E4118" s="187"/>
      <c r="F4118" s="188"/>
    </row>
    <row r="4119" spans="1:6" s="16" customFormat="1" ht="15.75" customHeight="1">
      <c r="A4119" s="182"/>
      <c r="B4119" s="183"/>
      <c r="C4119" s="184"/>
      <c r="D4119" s="185"/>
      <c r="E4119" s="187"/>
      <c r="F4119" s="182"/>
    </row>
    <row r="4120" spans="1:6" s="16" customFormat="1" ht="15.75" customHeight="1">
      <c r="A4120" s="182"/>
      <c r="B4120" s="183"/>
      <c r="C4120" s="184"/>
      <c r="D4120" s="185"/>
      <c r="E4120" s="187"/>
      <c r="F4120" s="188"/>
    </row>
    <row r="4121" spans="1:6" s="16" customFormat="1" ht="15.75" customHeight="1">
      <c r="A4121" s="182"/>
      <c r="B4121" s="183"/>
      <c r="C4121" s="184"/>
      <c r="D4121" s="185"/>
      <c r="E4121" s="187"/>
      <c r="F4121" s="188"/>
    </row>
    <row r="4122" spans="1:6" s="16" customFormat="1" ht="15.75" customHeight="1">
      <c r="A4122" s="182"/>
      <c r="B4122" s="183"/>
      <c r="C4122" s="184"/>
      <c r="D4122" s="185"/>
      <c r="E4122" s="187"/>
      <c r="F4122" s="182"/>
    </row>
    <row r="4123" spans="1:6" s="16" customFormat="1" ht="15.75" customHeight="1">
      <c r="A4123" s="182"/>
      <c r="B4123" s="183"/>
      <c r="C4123" s="184"/>
      <c r="D4123" s="189"/>
      <c r="E4123" s="187"/>
      <c r="F4123" s="188"/>
    </row>
    <row r="4124" spans="1:6" s="16" customFormat="1" ht="15.75" customHeight="1">
      <c r="A4124" s="182"/>
      <c r="B4124" s="183"/>
      <c r="C4124" s="184"/>
      <c r="D4124" s="185"/>
      <c r="E4124" s="187"/>
      <c r="F4124" s="188"/>
    </row>
    <row r="4125" spans="1:6" s="16" customFormat="1" ht="15.75" customHeight="1">
      <c r="A4125" s="182"/>
      <c r="B4125" s="183"/>
      <c r="C4125" s="184"/>
      <c r="D4125" s="185"/>
      <c r="E4125" s="187"/>
      <c r="F4125" s="188"/>
    </row>
    <row r="4126" spans="1:6" s="16" customFormat="1" ht="15.75" customHeight="1">
      <c r="A4126" s="182"/>
      <c r="B4126" s="183"/>
      <c r="C4126" s="184"/>
      <c r="D4126" s="185"/>
      <c r="E4126" s="187"/>
      <c r="F4126" s="188"/>
    </row>
    <row r="4127" spans="1:6" s="16" customFormat="1" ht="15.75" customHeight="1">
      <c r="A4127" s="182"/>
      <c r="B4127" s="183"/>
      <c r="C4127" s="184"/>
      <c r="D4127" s="185"/>
      <c r="E4127" s="187"/>
      <c r="F4127" s="188"/>
    </row>
    <row r="4128" spans="1:6" s="16" customFormat="1" ht="15.75" customHeight="1">
      <c r="A4128" s="182"/>
      <c r="B4128" s="183"/>
      <c r="C4128" s="184"/>
      <c r="D4128" s="185"/>
      <c r="E4128" s="187"/>
      <c r="F4128" s="182"/>
    </row>
    <row r="4129" spans="1:6" s="16" customFormat="1" ht="15.75" customHeight="1">
      <c r="A4129" s="182"/>
      <c r="B4129" s="183"/>
      <c r="C4129" s="184"/>
      <c r="D4129" s="185"/>
      <c r="E4129" s="187"/>
      <c r="F4129" s="182"/>
    </row>
    <row r="4130" spans="1:6" s="16" customFormat="1" ht="15.75" customHeight="1">
      <c r="A4130" s="182"/>
      <c r="B4130" s="183"/>
      <c r="C4130" s="184"/>
      <c r="D4130" s="189"/>
      <c r="E4130" s="187"/>
      <c r="F4130" s="188"/>
    </row>
    <row r="4131" spans="1:6" s="16" customFormat="1" ht="15.75" customHeight="1">
      <c r="A4131" s="182"/>
      <c r="B4131" s="183"/>
      <c r="C4131" s="184"/>
      <c r="D4131" s="185"/>
      <c r="E4131" s="187"/>
      <c r="F4131" s="188"/>
    </row>
    <row r="4132" spans="1:6" s="16" customFormat="1" ht="15.75" customHeight="1">
      <c r="A4132" s="182"/>
      <c r="B4132" s="183"/>
      <c r="C4132" s="184"/>
      <c r="D4132" s="185"/>
      <c r="E4132" s="187"/>
      <c r="F4132" s="188"/>
    </row>
    <row r="4133" spans="1:6" s="16" customFormat="1" ht="15.75" customHeight="1">
      <c r="A4133" s="182"/>
      <c r="B4133" s="183"/>
      <c r="C4133" s="184"/>
      <c r="D4133" s="185"/>
      <c r="E4133" s="187"/>
      <c r="F4133" s="188"/>
    </row>
    <row r="4134" spans="1:6" s="16" customFormat="1" ht="15.75" customHeight="1">
      <c r="A4134" s="182"/>
      <c r="B4134" s="183"/>
      <c r="C4134" s="184"/>
      <c r="D4134" s="185"/>
      <c r="E4134" s="187"/>
      <c r="F4134" s="188"/>
    </row>
    <row r="4135" spans="1:6" s="16" customFormat="1" ht="15.75" customHeight="1">
      <c r="A4135" s="182"/>
      <c r="B4135" s="183"/>
      <c r="C4135" s="184"/>
      <c r="D4135" s="185"/>
      <c r="E4135" s="187"/>
      <c r="F4135" s="182"/>
    </row>
    <row r="4136" spans="1:6" s="16" customFormat="1" ht="15.75" customHeight="1">
      <c r="A4136" s="182"/>
      <c r="B4136" s="183"/>
      <c r="C4136" s="184"/>
      <c r="D4136" s="189"/>
      <c r="E4136" s="187"/>
      <c r="F4136" s="182"/>
    </row>
    <row r="4137" spans="1:6" s="16" customFormat="1" ht="15.75" customHeight="1">
      <c r="A4137" s="182"/>
      <c r="B4137" s="183"/>
      <c r="C4137" s="184"/>
      <c r="D4137" s="185"/>
      <c r="E4137" s="187"/>
      <c r="F4137" s="182"/>
    </row>
    <row r="4138" spans="1:6" s="16" customFormat="1" ht="15.75" customHeight="1">
      <c r="A4138" s="182"/>
      <c r="B4138" s="183"/>
      <c r="C4138" s="184"/>
      <c r="D4138" s="185"/>
      <c r="E4138" s="187"/>
      <c r="F4138" s="182"/>
    </row>
    <row r="4139" spans="1:6" s="16" customFormat="1" ht="15.75" customHeight="1">
      <c r="A4139" s="182"/>
      <c r="B4139" s="183"/>
      <c r="C4139" s="184"/>
      <c r="D4139" s="185"/>
      <c r="E4139" s="187"/>
      <c r="F4139" s="182"/>
    </row>
    <row r="4140" spans="1:6" s="16" customFormat="1" ht="15.75" customHeight="1">
      <c r="A4140" s="182"/>
      <c r="B4140" s="183"/>
      <c r="C4140" s="184"/>
      <c r="D4140" s="185"/>
      <c r="E4140" s="187"/>
      <c r="F4140" s="182"/>
    </row>
    <row r="4141" spans="1:6" s="16" customFormat="1" ht="15.75" customHeight="1">
      <c r="A4141" s="182"/>
      <c r="B4141" s="183"/>
      <c r="C4141" s="184"/>
      <c r="D4141" s="185"/>
      <c r="E4141" s="187"/>
      <c r="F4141" s="182"/>
    </row>
    <row r="4142" spans="1:6" s="16" customFormat="1" ht="15.75" customHeight="1">
      <c r="A4142" s="182"/>
      <c r="B4142" s="183"/>
      <c r="C4142" s="184"/>
      <c r="D4142" s="185"/>
      <c r="E4142" s="187"/>
      <c r="F4142" s="182"/>
    </row>
    <row r="4143" spans="1:6" s="16" customFormat="1" ht="15.75" customHeight="1">
      <c r="A4143" s="182"/>
      <c r="B4143" s="183"/>
      <c r="C4143" s="184"/>
      <c r="D4143" s="185"/>
      <c r="E4143" s="187"/>
      <c r="F4143" s="182"/>
    </row>
    <row r="4144" spans="1:6" s="16" customFormat="1" ht="15.75" customHeight="1">
      <c r="A4144" s="182"/>
      <c r="B4144" s="183"/>
      <c r="C4144" s="184"/>
      <c r="D4144" s="185"/>
      <c r="E4144" s="187"/>
      <c r="F4144" s="182"/>
    </row>
    <row r="4145" spans="1:6" s="16" customFormat="1" ht="15.75" customHeight="1">
      <c r="A4145" s="182"/>
      <c r="B4145" s="183"/>
      <c r="C4145" s="184"/>
      <c r="D4145" s="185"/>
      <c r="E4145" s="187"/>
      <c r="F4145" s="182"/>
    </row>
    <row r="4146" spans="1:6" s="16" customFormat="1" ht="15.75" customHeight="1">
      <c r="A4146" s="182"/>
      <c r="B4146" s="183"/>
      <c r="C4146" s="184"/>
      <c r="D4146" s="189"/>
      <c r="E4146" s="187"/>
      <c r="F4146" s="188"/>
    </row>
    <row r="4147" spans="1:6" s="16" customFormat="1" ht="15.75" customHeight="1">
      <c r="A4147" s="182"/>
      <c r="B4147" s="183"/>
      <c r="C4147" s="184"/>
      <c r="D4147" s="185"/>
      <c r="E4147" s="187"/>
      <c r="F4147" s="188"/>
    </row>
    <row r="4148" spans="1:6" s="16" customFormat="1" ht="15.75" customHeight="1">
      <c r="A4148" s="182"/>
      <c r="B4148" s="183"/>
      <c r="C4148" s="184"/>
      <c r="D4148" s="189"/>
      <c r="E4148" s="187"/>
      <c r="F4148" s="182"/>
    </row>
    <row r="4149" spans="1:6" s="16" customFormat="1" ht="15.75" customHeight="1">
      <c r="A4149" s="182"/>
      <c r="B4149" s="183"/>
      <c r="C4149" s="184"/>
      <c r="D4149" s="185"/>
      <c r="E4149" s="187"/>
      <c r="F4149" s="182"/>
    </row>
    <row r="4150" spans="1:6" s="16" customFormat="1" ht="15.75" customHeight="1">
      <c r="A4150" s="182"/>
      <c r="B4150" s="183"/>
      <c r="C4150" s="184"/>
      <c r="D4150" s="185"/>
      <c r="E4150" s="187"/>
      <c r="F4150" s="182"/>
    </row>
    <row r="4151" spans="1:6" s="16" customFormat="1" ht="15.75" customHeight="1">
      <c r="A4151" s="182"/>
      <c r="B4151" s="183"/>
      <c r="C4151" s="184"/>
      <c r="D4151" s="185"/>
      <c r="E4151" s="187"/>
      <c r="F4151" s="182"/>
    </row>
    <row r="4152" spans="1:6" s="16" customFormat="1" ht="15.75" customHeight="1">
      <c r="A4152" s="182"/>
      <c r="B4152" s="183"/>
      <c r="C4152" s="184"/>
      <c r="D4152" s="185"/>
      <c r="E4152" s="187"/>
      <c r="F4152" s="182"/>
    </row>
    <row r="4153" spans="1:6" s="16" customFormat="1" ht="15.75" customHeight="1">
      <c r="A4153" s="182"/>
      <c r="B4153" s="183"/>
      <c r="C4153" s="184"/>
      <c r="D4153" s="185"/>
      <c r="E4153" s="187"/>
      <c r="F4153" s="182"/>
    </row>
    <row r="4154" spans="1:6" s="16" customFormat="1" ht="15.75" customHeight="1">
      <c r="A4154" s="182"/>
      <c r="B4154" s="183"/>
      <c r="C4154" s="184"/>
      <c r="D4154" s="185"/>
      <c r="E4154" s="187"/>
      <c r="F4154" s="182"/>
    </row>
    <row r="4155" spans="1:6" s="16" customFormat="1" ht="15.75" customHeight="1">
      <c r="A4155" s="182"/>
      <c r="B4155" s="183"/>
      <c r="C4155" s="184"/>
      <c r="D4155" s="189"/>
      <c r="E4155" s="187"/>
      <c r="F4155" s="188"/>
    </row>
    <row r="4156" spans="1:6" s="16" customFormat="1" ht="15.75" customHeight="1">
      <c r="A4156" s="182"/>
      <c r="B4156" s="183"/>
      <c r="C4156" s="184"/>
      <c r="D4156" s="185"/>
      <c r="E4156" s="187"/>
      <c r="F4156" s="188"/>
    </row>
    <row r="4157" spans="1:6" s="16" customFormat="1" ht="15.75" customHeight="1">
      <c r="A4157" s="182"/>
      <c r="B4157" s="183"/>
      <c r="C4157" s="184"/>
      <c r="D4157" s="189"/>
      <c r="E4157" s="187"/>
      <c r="F4157" s="188"/>
    </row>
    <row r="4158" spans="1:6" s="16" customFormat="1" ht="15.75" customHeight="1">
      <c r="A4158" s="182"/>
      <c r="B4158" s="183"/>
      <c r="C4158" s="184"/>
      <c r="D4158" s="185"/>
      <c r="E4158" s="187"/>
      <c r="F4158" s="188"/>
    </row>
    <row r="4159" spans="1:6" s="16" customFormat="1" ht="15.75" customHeight="1">
      <c r="A4159" s="182"/>
      <c r="B4159" s="183"/>
      <c r="C4159" s="184"/>
      <c r="D4159" s="185"/>
      <c r="E4159" s="187"/>
      <c r="F4159" s="182"/>
    </row>
    <row r="4160" spans="1:6" s="16" customFormat="1" ht="15.75" customHeight="1">
      <c r="A4160" s="182"/>
      <c r="B4160" s="183"/>
      <c r="C4160" s="184"/>
      <c r="D4160" s="185"/>
      <c r="E4160" s="187"/>
      <c r="F4160" s="182"/>
    </row>
    <row r="4161" spans="1:6" s="16" customFormat="1" ht="15.75" customHeight="1">
      <c r="A4161" s="190"/>
      <c r="B4161" s="183"/>
      <c r="C4161" s="184"/>
      <c r="D4161" s="185"/>
      <c r="E4161" s="187"/>
      <c r="F4161" s="188"/>
    </row>
    <row r="4162" spans="1:6" s="16" customFormat="1" ht="15.75" customHeight="1">
      <c r="A4162" s="190"/>
      <c r="B4162" s="183"/>
      <c r="C4162" s="184"/>
      <c r="D4162" s="185"/>
      <c r="E4162" s="187"/>
      <c r="F4162" s="188"/>
    </row>
    <row r="4163" spans="1:6" s="16" customFormat="1" ht="15.75" customHeight="1">
      <c r="A4163" s="190"/>
      <c r="B4163" s="183"/>
      <c r="C4163" s="184"/>
      <c r="D4163" s="185"/>
      <c r="E4163" s="187"/>
      <c r="F4163" s="188"/>
    </row>
    <row r="4164" spans="1:6" s="16" customFormat="1" ht="15.75" customHeight="1">
      <c r="A4164" s="182"/>
      <c r="B4164" s="183"/>
      <c r="C4164" s="184"/>
      <c r="D4164" s="185"/>
      <c r="E4164" s="187"/>
      <c r="F4164" s="182"/>
    </row>
    <row r="4165" spans="1:6" s="16" customFormat="1" ht="15.75" customHeight="1">
      <c r="A4165" s="182"/>
      <c r="B4165" s="183"/>
      <c r="C4165" s="184"/>
      <c r="D4165" s="185"/>
      <c r="E4165" s="187"/>
      <c r="F4165" s="182"/>
    </row>
    <row r="4166" spans="1:6" s="16" customFormat="1" ht="15.75" customHeight="1">
      <c r="A4166" s="182"/>
      <c r="B4166" s="183"/>
      <c r="C4166" s="184"/>
      <c r="D4166" s="185"/>
      <c r="E4166" s="187"/>
      <c r="F4166" s="182"/>
    </row>
    <row r="4167" spans="1:6" s="16" customFormat="1" ht="15.75" customHeight="1">
      <c r="A4167" s="182"/>
      <c r="B4167" s="183"/>
      <c r="C4167" s="184"/>
      <c r="D4167" s="185"/>
      <c r="E4167" s="187"/>
      <c r="F4167" s="182"/>
    </row>
    <row r="4168" spans="1:6" s="16" customFormat="1" ht="15.75" customHeight="1">
      <c r="A4168" s="182"/>
      <c r="B4168" s="183"/>
      <c r="C4168" s="184"/>
      <c r="D4168" s="185"/>
      <c r="E4168" s="187"/>
      <c r="F4168" s="182"/>
    </row>
    <row r="4169" spans="1:6" s="16" customFormat="1" ht="15.75" customHeight="1">
      <c r="A4169" s="182"/>
      <c r="B4169" s="183"/>
      <c r="C4169" s="184"/>
      <c r="D4169" s="185"/>
      <c r="E4169" s="187"/>
      <c r="F4169" s="188"/>
    </row>
    <row r="4170" spans="1:6" s="16" customFormat="1" ht="15.75" customHeight="1">
      <c r="A4170" s="182"/>
      <c r="B4170" s="183"/>
      <c r="C4170" s="184"/>
      <c r="D4170" s="185"/>
      <c r="E4170" s="187"/>
      <c r="F4170" s="188"/>
    </row>
    <row r="4171" spans="1:6" s="16" customFormat="1" ht="15.75" customHeight="1">
      <c r="A4171" s="182"/>
      <c r="B4171" s="183"/>
      <c r="C4171" s="184"/>
      <c r="D4171" s="185"/>
      <c r="E4171" s="187"/>
      <c r="F4171" s="188"/>
    </row>
    <row r="4172" spans="1:6" s="16" customFormat="1" ht="15.75" customHeight="1">
      <c r="A4172" s="182"/>
      <c r="B4172" s="183"/>
      <c r="C4172" s="184"/>
      <c r="D4172" s="185"/>
      <c r="E4172" s="187"/>
      <c r="F4172" s="182"/>
    </row>
    <row r="4173" spans="1:6" s="16" customFormat="1" ht="15.75" customHeight="1">
      <c r="A4173" s="182"/>
      <c r="B4173" s="183"/>
      <c r="C4173" s="184"/>
      <c r="D4173" s="185"/>
      <c r="E4173" s="187"/>
      <c r="F4173" s="182"/>
    </row>
    <row r="4174" spans="1:6" s="16" customFormat="1" ht="15.75" customHeight="1">
      <c r="A4174" s="182"/>
      <c r="B4174" s="183"/>
      <c r="C4174" s="184"/>
      <c r="D4174" s="185"/>
      <c r="E4174" s="187"/>
      <c r="F4174" s="182"/>
    </row>
    <row r="4175" spans="1:6" s="16" customFormat="1" ht="15.75" customHeight="1">
      <c r="A4175" s="182"/>
      <c r="B4175" s="183"/>
      <c r="C4175" s="184"/>
      <c r="D4175" s="185"/>
      <c r="E4175" s="187"/>
      <c r="F4175" s="182"/>
    </row>
    <row r="4176" spans="1:6" s="16" customFormat="1" ht="15.75" customHeight="1">
      <c r="A4176" s="182"/>
      <c r="B4176" s="183"/>
      <c r="C4176" s="184"/>
      <c r="D4176" s="185"/>
      <c r="E4176" s="187"/>
      <c r="F4176" s="182"/>
    </row>
    <row r="4177" spans="1:6" s="16" customFormat="1" ht="15.75" customHeight="1">
      <c r="A4177" s="182"/>
      <c r="B4177" s="183"/>
      <c r="C4177" s="184"/>
      <c r="D4177" s="185"/>
      <c r="E4177" s="187"/>
      <c r="F4177" s="182"/>
    </row>
    <row r="4178" spans="1:6" s="16" customFormat="1" ht="15.75" customHeight="1">
      <c r="A4178" s="182"/>
      <c r="B4178" s="183"/>
      <c r="C4178" s="184"/>
      <c r="D4178" s="185"/>
      <c r="E4178" s="187"/>
      <c r="F4178" s="188"/>
    </row>
    <row r="4179" spans="1:6" s="16" customFormat="1" ht="15.75" customHeight="1">
      <c r="A4179" s="182"/>
      <c r="B4179" s="183"/>
      <c r="C4179" s="184"/>
      <c r="D4179" s="185"/>
      <c r="E4179" s="187"/>
      <c r="F4179" s="182"/>
    </row>
    <row r="4180" spans="1:6" s="16" customFormat="1" ht="15.75" customHeight="1">
      <c r="A4180" s="182"/>
      <c r="B4180" s="183"/>
      <c r="C4180" s="184"/>
      <c r="D4180" s="185"/>
      <c r="E4180" s="187"/>
      <c r="F4180" s="182"/>
    </row>
    <row r="4181" spans="1:6" s="16" customFormat="1" ht="15.75" customHeight="1">
      <c r="A4181" s="182"/>
      <c r="B4181" s="183"/>
      <c r="C4181" s="184"/>
      <c r="D4181" s="185"/>
      <c r="E4181" s="187"/>
      <c r="F4181" s="188"/>
    </row>
    <row r="4182" spans="1:6" s="16" customFormat="1" ht="15.75" customHeight="1">
      <c r="A4182" s="182"/>
      <c r="B4182" s="183"/>
      <c r="C4182" s="184"/>
      <c r="D4182" s="185"/>
      <c r="E4182" s="187"/>
      <c r="F4182" s="188"/>
    </row>
    <row r="4183" spans="1:6" s="16" customFormat="1" ht="15.75" customHeight="1">
      <c r="A4183" s="182"/>
      <c r="B4183" s="183"/>
      <c r="C4183" s="184"/>
      <c r="D4183" s="185"/>
      <c r="E4183" s="187"/>
      <c r="F4183" s="188"/>
    </row>
    <row r="4184" spans="1:6" s="16" customFormat="1" ht="15.75" customHeight="1">
      <c r="A4184" s="182"/>
      <c r="B4184" s="183"/>
      <c r="C4184" s="184"/>
      <c r="D4184" s="185"/>
      <c r="E4184" s="187"/>
      <c r="F4184" s="188"/>
    </row>
    <row r="4185" spans="1:6" s="16" customFormat="1" ht="15.75" customHeight="1">
      <c r="A4185" s="182"/>
      <c r="B4185" s="183"/>
      <c r="C4185" s="184"/>
      <c r="D4185" s="185"/>
      <c r="E4185" s="187"/>
      <c r="F4185" s="188"/>
    </row>
    <row r="4186" spans="1:6" s="16" customFormat="1" ht="15.75" customHeight="1">
      <c r="A4186" s="182"/>
      <c r="B4186" s="183"/>
      <c r="C4186" s="184"/>
      <c r="D4186" s="189"/>
      <c r="E4186" s="187"/>
      <c r="F4186" s="188"/>
    </row>
    <row r="4187" spans="1:6" s="16" customFormat="1" ht="15.75" customHeight="1">
      <c r="A4187" s="182"/>
      <c r="B4187" s="183"/>
      <c r="C4187" s="184"/>
      <c r="D4187" s="189"/>
      <c r="E4187" s="187"/>
      <c r="F4187" s="182"/>
    </row>
    <row r="4188" spans="1:6" s="16" customFormat="1" ht="15.75" customHeight="1">
      <c r="A4188" s="182"/>
      <c r="B4188" s="183"/>
      <c r="C4188" s="184"/>
      <c r="D4188" s="189"/>
      <c r="E4188" s="187"/>
      <c r="F4188" s="182"/>
    </row>
    <row r="4189" spans="1:6" s="16" customFormat="1" ht="15.75" customHeight="1">
      <c r="A4189" s="182"/>
      <c r="B4189" s="183"/>
      <c r="C4189" s="184"/>
      <c r="D4189" s="189"/>
      <c r="E4189" s="187"/>
      <c r="F4189" s="182"/>
    </row>
    <row r="4190" spans="1:6" s="16" customFormat="1" ht="15.75" customHeight="1">
      <c r="A4190" s="182"/>
      <c r="B4190" s="183"/>
      <c r="C4190" s="184"/>
      <c r="D4190" s="189"/>
      <c r="E4190" s="187"/>
      <c r="F4190" s="182"/>
    </row>
    <row r="4191" spans="1:6" s="16" customFormat="1" ht="15.75" customHeight="1">
      <c r="A4191" s="182"/>
      <c r="B4191" s="183"/>
      <c r="C4191" s="184"/>
      <c r="D4191" s="185"/>
      <c r="E4191" s="187"/>
      <c r="F4191" s="182"/>
    </row>
    <row r="4192" spans="1:6" s="16" customFormat="1" ht="15.75" customHeight="1">
      <c r="A4192" s="182"/>
      <c r="B4192" s="183"/>
      <c r="C4192" s="184"/>
      <c r="D4192" s="185"/>
      <c r="E4192" s="187"/>
      <c r="F4192" s="188"/>
    </row>
    <row r="4193" spans="1:6" s="16" customFormat="1" ht="15.75" customHeight="1">
      <c r="A4193" s="182"/>
      <c r="B4193" s="183"/>
      <c r="C4193" s="184"/>
      <c r="D4193" s="185"/>
      <c r="E4193" s="187"/>
      <c r="F4193" s="188"/>
    </row>
    <row r="4194" spans="1:6" s="16" customFormat="1" ht="15.75" customHeight="1">
      <c r="A4194" s="182"/>
      <c r="B4194" s="183"/>
      <c r="C4194" s="184"/>
      <c r="D4194" s="185"/>
      <c r="E4194" s="187"/>
      <c r="F4194" s="188"/>
    </row>
    <row r="4195" spans="1:6" s="16" customFormat="1" ht="15.75" customHeight="1">
      <c r="A4195" s="182"/>
      <c r="B4195" s="183"/>
      <c r="C4195" s="184"/>
      <c r="D4195" s="185"/>
      <c r="E4195" s="187"/>
      <c r="F4195" s="188"/>
    </row>
    <row r="4196" spans="1:6" s="16" customFormat="1" ht="15.75" customHeight="1">
      <c r="A4196" s="182"/>
      <c r="B4196" s="183"/>
      <c r="C4196" s="184"/>
      <c r="D4196" s="185"/>
      <c r="E4196" s="187"/>
      <c r="F4196" s="188"/>
    </row>
    <row r="4197" spans="1:6" s="16" customFormat="1" ht="15.75" customHeight="1">
      <c r="A4197" s="182"/>
      <c r="B4197" s="183"/>
      <c r="C4197" s="184"/>
      <c r="D4197" s="185"/>
      <c r="E4197" s="187"/>
      <c r="F4197" s="188"/>
    </row>
    <row r="4198" spans="1:6" s="16" customFormat="1" ht="15.75" customHeight="1">
      <c r="A4198" s="182"/>
      <c r="B4198" s="183"/>
      <c r="C4198" s="184"/>
      <c r="D4198" s="185"/>
      <c r="E4198" s="187"/>
      <c r="F4198" s="182"/>
    </row>
    <row r="4199" spans="1:6" s="16" customFormat="1" ht="15.75" customHeight="1">
      <c r="A4199" s="182"/>
      <c r="B4199" s="183"/>
      <c r="C4199" s="184"/>
      <c r="D4199" s="185"/>
      <c r="E4199" s="187"/>
      <c r="F4199" s="182"/>
    </row>
    <row r="4200" spans="1:6" s="16" customFormat="1" ht="15.75" customHeight="1">
      <c r="A4200" s="182"/>
      <c r="B4200" s="183"/>
      <c r="C4200" s="184"/>
      <c r="D4200" s="185"/>
      <c r="E4200" s="187"/>
      <c r="F4200" s="182"/>
    </row>
    <row r="4201" spans="1:6" s="16" customFormat="1" ht="15.75" customHeight="1">
      <c r="A4201" s="182"/>
      <c r="B4201" s="183"/>
      <c r="C4201" s="184"/>
      <c r="D4201" s="185"/>
      <c r="E4201" s="187"/>
      <c r="F4201" s="182"/>
    </row>
    <row r="4202" spans="1:6" s="16" customFormat="1" ht="15.75" customHeight="1">
      <c r="A4202" s="182"/>
      <c r="B4202" s="183"/>
      <c r="C4202" s="184"/>
      <c r="D4202" s="185"/>
      <c r="E4202" s="187"/>
      <c r="F4202" s="182"/>
    </row>
    <row r="4203" spans="1:6" s="16" customFormat="1" ht="15.75" customHeight="1">
      <c r="A4203" s="182"/>
      <c r="B4203" s="183"/>
      <c r="C4203" s="184"/>
      <c r="D4203" s="185"/>
      <c r="E4203" s="187"/>
      <c r="F4203" s="182"/>
    </row>
    <row r="4204" spans="1:6" s="16" customFormat="1" ht="15.75" customHeight="1">
      <c r="A4204" s="182"/>
      <c r="B4204" s="183"/>
      <c r="C4204" s="184"/>
      <c r="D4204" s="185"/>
      <c r="E4204" s="187"/>
      <c r="F4204" s="182"/>
    </row>
    <row r="4205" spans="1:6" s="16" customFormat="1" ht="15.75" customHeight="1">
      <c r="A4205" s="182"/>
      <c r="B4205" s="183"/>
      <c r="C4205" s="184"/>
      <c r="D4205" s="185"/>
      <c r="E4205" s="187"/>
      <c r="F4205" s="182"/>
    </row>
    <row r="4206" spans="1:6" s="16" customFormat="1" ht="15.75" customHeight="1">
      <c r="A4206" s="182"/>
      <c r="B4206" s="183"/>
      <c r="C4206" s="184"/>
      <c r="D4206" s="185"/>
      <c r="E4206" s="187"/>
      <c r="F4206" s="182"/>
    </row>
    <row r="4207" spans="1:6" s="16" customFormat="1" ht="15.75" customHeight="1">
      <c r="A4207" s="182"/>
      <c r="B4207" s="183"/>
      <c r="C4207" s="184"/>
      <c r="D4207" s="185"/>
      <c r="E4207" s="187"/>
      <c r="F4207" s="182"/>
    </row>
    <row r="4208" spans="1:6" s="16" customFormat="1" ht="15.75" customHeight="1">
      <c r="A4208" s="182"/>
      <c r="B4208" s="183"/>
      <c r="C4208" s="184"/>
      <c r="D4208" s="185"/>
      <c r="E4208" s="187"/>
      <c r="F4208" s="182"/>
    </row>
    <row r="4209" spans="1:6" s="16" customFormat="1" ht="15.75" customHeight="1">
      <c r="A4209" s="182"/>
      <c r="B4209" s="183"/>
      <c r="C4209" s="184"/>
      <c r="D4209" s="185"/>
      <c r="E4209" s="187"/>
      <c r="F4209" s="182"/>
    </row>
    <row r="4210" spans="1:6" s="16" customFormat="1" ht="15.75" customHeight="1">
      <c r="A4210" s="182"/>
      <c r="B4210" s="183"/>
      <c r="C4210" s="184"/>
      <c r="D4210" s="185"/>
      <c r="E4210" s="187"/>
      <c r="F4210" s="182"/>
    </row>
    <row r="4211" spans="1:6" s="16" customFormat="1" ht="15.75" customHeight="1">
      <c r="A4211" s="182"/>
      <c r="B4211" s="183"/>
      <c r="C4211" s="184"/>
      <c r="D4211" s="185"/>
      <c r="E4211" s="187"/>
      <c r="F4211" s="188"/>
    </row>
    <row r="4212" spans="1:6" s="16" customFormat="1" ht="15.75" customHeight="1">
      <c r="A4212" s="182"/>
      <c r="B4212" s="183"/>
      <c r="C4212" s="184"/>
      <c r="D4212" s="185"/>
      <c r="E4212" s="187"/>
      <c r="F4212" s="182"/>
    </row>
    <row r="4213" spans="1:6" s="16" customFormat="1" ht="15.75" customHeight="1">
      <c r="A4213" s="182"/>
      <c r="B4213" s="183"/>
      <c r="C4213" s="184"/>
      <c r="D4213" s="185"/>
      <c r="E4213" s="187"/>
      <c r="F4213" s="182"/>
    </row>
    <row r="4214" spans="1:6" s="16" customFormat="1" ht="15.75" customHeight="1">
      <c r="A4214" s="182"/>
      <c r="B4214" s="183"/>
      <c r="C4214" s="184"/>
      <c r="D4214" s="185"/>
      <c r="E4214" s="187"/>
      <c r="F4214" s="188"/>
    </row>
    <row r="4215" spans="1:6" s="16" customFormat="1" ht="15.75" customHeight="1">
      <c r="A4215" s="182"/>
      <c r="B4215" s="183"/>
      <c r="C4215" s="184"/>
      <c r="D4215" s="185"/>
      <c r="E4215" s="187"/>
      <c r="F4215" s="182"/>
    </row>
    <row r="4216" spans="1:6" s="16" customFormat="1" ht="15.75" customHeight="1">
      <c r="A4216" s="182"/>
      <c r="B4216" s="183"/>
      <c r="C4216" s="184"/>
      <c r="D4216" s="185"/>
      <c r="E4216" s="187"/>
      <c r="F4216" s="188"/>
    </row>
    <row r="4217" spans="1:6" s="16" customFormat="1" ht="15.75" customHeight="1">
      <c r="A4217" s="182"/>
      <c r="B4217" s="183"/>
      <c r="C4217" s="184"/>
      <c r="D4217" s="185"/>
      <c r="E4217" s="187"/>
      <c r="F4217" s="182"/>
    </row>
    <row r="4218" spans="1:6" s="16" customFormat="1" ht="15.75" customHeight="1">
      <c r="A4218" s="182"/>
      <c r="B4218" s="183"/>
      <c r="C4218" s="184"/>
      <c r="D4218" s="185"/>
      <c r="E4218" s="187"/>
      <c r="F4218" s="182"/>
    </row>
    <row r="4219" spans="1:6" s="16" customFormat="1" ht="15.75" customHeight="1">
      <c r="A4219" s="182"/>
      <c r="B4219" s="183"/>
      <c r="C4219" s="184"/>
      <c r="D4219" s="189"/>
      <c r="E4219" s="187"/>
      <c r="F4219" s="182"/>
    </row>
    <row r="4220" spans="1:6" s="16" customFormat="1" ht="15.75" customHeight="1">
      <c r="A4220" s="182"/>
      <c r="B4220" s="183"/>
      <c r="C4220" s="184"/>
      <c r="D4220" s="185"/>
      <c r="E4220" s="187"/>
      <c r="F4220" s="188"/>
    </row>
    <row r="4221" spans="1:6" s="16" customFormat="1" ht="15.75" customHeight="1">
      <c r="A4221" s="182"/>
      <c r="B4221" s="183"/>
      <c r="C4221" s="184"/>
      <c r="D4221" s="189"/>
      <c r="E4221" s="187"/>
      <c r="F4221" s="188"/>
    </row>
    <row r="4222" spans="1:6" s="16" customFormat="1" ht="15.75" customHeight="1">
      <c r="A4222" s="182"/>
      <c r="B4222" s="183"/>
      <c r="C4222" s="184"/>
      <c r="D4222" s="185"/>
      <c r="E4222" s="187"/>
      <c r="F4222" s="182"/>
    </row>
    <row r="4223" spans="1:6" s="16" customFormat="1" ht="15.75" customHeight="1">
      <c r="A4223" s="182"/>
      <c r="B4223" s="183"/>
      <c r="C4223" s="184"/>
      <c r="D4223" s="185"/>
      <c r="E4223" s="187"/>
      <c r="F4223" s="182"/>
    </row>
    <row r="4224" spans="1:6" s="16" customFormat="1" ht="15.75" customHeight="1">
      <c r="A4224" s="182"/>
      <c r="B4224" s="183"/>
      <c r="C4224" s="184"/>
      <c r="D4224" s="185"/>
      <c r="E4224" s="187"/>
      <c r="F4224" s="182"/>
    </row>
    <row r="4225" spans="1:6" s="16" customFormat="1" ht="15.75" customHeight="1">
      <c r="A4225" s="182"/>
      <c r="B4225" s="183"/>
      <c r="C4225" s="184"/>
      <c r="D4225" s="185"/>
      <c r="E4225" s="187"/>
      <c r="F4225" s="182"/>
    </row>
    <row r="4226" spans="1:6" s="16" customFormat="1" ht="15.75" customHeight="1">
      <c r="A4226" s="182"/>
      <c r="B4226" s="183"/>
      <c r="C4226" s="184"/>
      <c r="D4226" s="185"/>
      <c r="E4226" s="187"/>
      <c r="F4226" s="182"/>
    </row>
    <row r="4227" spans="1:6" s="16" customFormat="1" ht="15.75" customHeight="1">
      <c r="A4227" s="182"/>
      <c r="B4227" s="183"/>
      <c r="C4227" s="184"/>
      <c r="D4227" s="185"/>
      <c r="E4227" s="187"/>
      <c r="F4227" s="182"/>
    </row>
    <row r="4228" spans="1:6" s="16" customFormat="1" ht="15.75" customHeight="1">
      <c r="A4228" s="182"/>
      <c r="B4228" s="183"/>
      <c r="C4228" s="184"/>
      <c r="D4228" s="185"/>
      <c r="E4228" s="187"/>
      <c r="F4228" s="182"/>
    </row>
    <row r="4229" spans="1:6" s="16" customFormat="1" ht="15.75" customHeight="1">
      <c r="A4229" s="182"/>
      <c r="B4229" s="183"/>
      <c r="C4229" s="184"/>
      <c r="D4229" s="185"/>
      <c r="E4229" s="187"/>
      <c r="F4229" s="188"/>
    </row>
    <row r="4230" spans="1:6" s="16" customFormat="1" ht="15.75" customHeight="1">
      <c r="A4230" s="182"/>
      <c r="B4230" s="183"/>
      <c r="C4230" s="184"/>
      <c r="D4230" s="185"/>
      <c r="E4230" s="187"/>
      <c r="F4230" s="188"/>
    </row>
    <row r="4231" spans="1:6" s="16" customFormat="1" ht="15.75" customHeight="1">
      <c r="A4231" s="182"/>
      <c r="B4231" s="183"/>
      <c r="C4231" s="184"/>
      <c r="D4231" s="185"/>
      <c r="E4231" s="187"/>
      <c r="F4231" s="182"/>
    </row>
    <row r="4232" spans="1:6" s="16" customFormat="1" ht="15.75" customHeight="1">
      <c r="A4232" s="182"/>
      <c r="B4232" s="183"/>
      <c r="C4232" s="184"/>
      <c r="D4232" s="185"/>
      <c r="E4232" s="187"/>
      <c r="F4232" s="182"/>
    </row>
    <row r="4233" spans="1:6" s="16" customFormat="1" ht="15.75" customHeight="1">
      <c r="A4233" s="182"/>
      <c r="B4233" s="183"/>
      <c r="C4233" s="184"/>
      <c r="D4233" s="185"/>
      <c r="E4233" s="187"/>
      <c r="F4233" s="182"/>
    </row>
    <row r="4234" spans="1:6" s="16" customFormat="1" ht="15.75" customHeight="1">
      <c r="A4234" s="182"/>
      <c r="B4234" s="183"/>
      <c r="C4234" s="184"/>
      <c r="D4234" s="185"/>
      <c r="E4234" s="187"/>
      <c r="F4234" s="182"/>
    </row>
    <row r="4235" spans="1:6" s="16" customFormat="1" ht="15.75" customHeight="1">
      <c r="A4235" s="182"/>
      <c r="B4235" s="183"/>
      <c r="C4235" s="184"/>
      <c r="D4235" s="185"/>
      <c r="E4235" s="187"/>
      <c r="F4235" s="182"/>
    </row>
    <row r="4236" spans="1:6" s="16" customFormat="1" ht="15.75" customHeight="1">
      <c r="A4236" s="182"/>
      <c r="B4236" s="183"/>
      <c r="C4236" s="184"/>
      <c r="D4236" s="185"/>
      <c r="E4236" s="187"/>
      <c r="F4236" s="182"/>
    </row>
    <row r="4237" spans="1:6" s="16" customFormat="1" ht="15.75" customHeight="1">
      <c r="A4237" s="182"/>
      <c r="B4237" s="183"/>
      <c r="C4237" s="184"/>
      <c r="D4237" s="185"/>
      <c r="E4237" s="187"/>
      <c r="F4237" s="182"/>
    </row>
    <row r="4238" spans="1:6" s="16" customFormat="1" ht="15.75" customHeight="1">
      <c r="A4238" s="182"/>
      <c r="B4238" s="183"/>
      <c r="C4238" s="184"/>
      <c r="D4238" s="185"/>
      <c r="E4238" s="187"/>
      <c r="F4238" s="182"/>
    </row>
    <row r="4239" spans="1:6" s="16" customFormat="1" ht="15.75" customHeight="1">
      <c r="A4239" s="182"/>
      <c r="B4239" s="183"/>
      <c r="C4239" s="184"/>
      <c r="D4239" s="185"/>
      <c r="E4239" s="187"/>
      <c r="F4239" s="182"/>
    </row>
    <row r="4240" spans="1:6" s="16" customFormat="1" ht="15.75" customHeight="1">
      <c r="A4240" s="182"/>
      <c r="B4240" s="183"/>
      <c r="C4240" s="184"/>
      <c r="D4240" s="185"/>
      <c r="E4240" s="187"/>
      <c r="F4240" s="182"/>
    </row>
    <row r="4241" spans="1:6" s="16" customFormat="1" ht="15.75" customHeight="1">
      <c r="A4241" s="182"/>
      <c r="B4241" s="183"/>
      <c r="C4241" s="184"/>
      <c r="D4241" s="185"/>
      <c r="E4241" s="187"/>
      <c r="F4241" s="182"/>
    </row>
    <row r="4242" spans="1:6" s="16" customFormat="1" ht="15.75" customHeight="1">
      <c r="A4242" s="182"/>
      <c r="B4242" s="183"/>
      <c r="C4242" s="184"/>
      <c r="D4242" s="185"/>
      <c r="E4242" s="187"/>
      <c r="F4242" s="182"/>
    </row>
    <row r="4243" spans="1:6" s="16" customFormat="1" ht="15.75" customHeight="1">
      <c r="A4243" s="182"/>
      <c r="B4243" s="183"/>
      <c r="C4243" s="184"/>
      <c r="D4243" s="185"/>
      <c r="E4243" s="187"/>
      <c r="F4243" s="188"/>
    </row>
    <row r="4244" spans="1:6" s="16" customFormat="1" ht="15.75" customHeight="1">
      <c r="A4244" s="182"/>
      <c r="B4244" s="183"/>
      <c r="C4244" s="184"/>
      <c r="D4244" s="185"/>
      <c r="E4244" s="187"/>
      <c r="F4244" s="188"/>
    </row>
    <row r="4245" spans="1:6" s="16" customFormat="1" ht="15.75" customHeight="1">
      <c r="A4245" s="182"/>
      <c r="B4245" s="183"/>
      <c r="C4245" s="184"/>
      <c r="D4245" s="185"/>
      <c r="E4245" s="187"/>
      <c r="F4245" s="188"/>
    </row>
    <row r="4246" spans="1:6" s="16" customFormat="1" ht="15.75" customHeight="1">
      <c r="A4246" s="182"/>
      <c r="B4246" s="183"/>
      <c r="C4246" s="184"/>
      <c r="D4246" s="185"/>
      <c r="E4246" s="187"/>
      <c r="F4246" s="188"/>
    </row>
    <row r="4247" spans="1:6" s="16" customFormat="1" ht="15.75" customHeight="1">
      <c r="A4247" s="182"/>
      <c r="B4247" s="183"/>
      <c r="C4247" s="184"/>
      <c r="D4247" s="185"/>
      <c r="E4247" s="187"/>
      <c r="F4247" s="182"/>
    </row>
    <row r="4248" spans="1:6" s="16" customFormat="1" ht="15.75" customHeight="1">
      <c r="A4248" s="182"/>
      <c r="B4248" s="183"/>
      <c r="C4248" s="184"/>
      <c r="D4248" s="185"/>
      <c r="E4248" s="187"/>
      <c r="F4248" s="188"/>
    </row>
    <row r="4249" spans="1:6" s="16" customFormat="1" ht="15.75" customHeight="1">
      <c r="A4249" s="182"/>
      <c r="B4249" s="183"/>
      <c r="C4249" s="184"/>
      <c r="D4249" s="185"/>
      <c r="E4249" s="187"/>
      <c r="F4249" s="182"/>
    </row>
    <row r="4250" spans="1:6" s="16" customFormat="1" ht="15.75" customHeight="1">
      <c r="A4250" s="182"/>
      <c r="B4250" s="183"/>
      <c r="C4250" s="184"/>
      <c r="D4250" s="185"/>
      <c r="E4250" s="187"/>
      <c r="F4250" s="188"/>
    </row>
    <row r="4251" spans="1:6" s="16" customFormat="1" ht="15.75" customHeight="1">
      <c r="A4251" s="182"/>
      <c r="B4251" s="183"/>
      <c r="C4251" s="184"/>
      <c r="D4251" s="185"/>
      <c r="E4251" s="187"/>
      <c r="F4251" s="182"/>
    </row>
    <row r="4252" spans="1:6" s="16" customFormat="1" ht="15.75" customHeight="1">
      <c r="A4252" s="191"/>
      <c r="B4252" s="183"/>
      <c r="C4252" s="184"/>
      <c r="D4252" s="185"/>
      <c r="E4252" s="187"/>
      <c r="F4252" s="188"/>
    </row>
    <row r="4253" spans="1:6" s="16" customFormat="1" ht="15.75" customHeight="1">
      <c r="A4253" s="191"/>
      <c r="B4253" s="183"/>
      <c r="C4253" s="184"/>
      <c r="D4253" s="185"/>
      <c r="E4253" s="187"/>
      <c r="F4253" s="188"/>
    </row>
    <row r="4254" spans="1:6" s="16" customFormat="1" ht="15.75" customHeight="1">
      <c r="A4254" s="182"/>
      <c r="B4254" s="183"/>
      <c r="C4254" s="184"/>
      <c r="D4254" s="185"/>
      <c r="E4254" s="187"/>
      <c r="F4254" s="188"/>
    </row>
    <row r="4255" spans="1:6" s="16" customFormat="1" ht="15.75" customHeight="1">
      <c r="A4255" s="182"/>
      <c r="B4255" s="183"/>
      <c r="C4255" s="184"/>
      <c r="D4255" s="185"/>
      <c r="E4255" s="187"/>
      <c r="F4255" s="188"/>
    </row>
    <row r="4256" spans="1:6" s="16" customFormat="1" ht="15.75" customHeight="1">
      <c r="A4256" s="182"/>
      <c r="B4256" s="183"/>
      <c r="C4256" s="184"/>
      <c r="D4256" s="185"/>
      <c r="E4256" s="187"/>
      <c r="F4256" s="188"/>
    </row>
    <row r="4257" spans="1:6" s="16" customFormat="1" ht="15.75" customHeight="1">
      <c r="A4257" s="182"/>
      <c r="B4257" s="183"/>
      <c r="C4257" s="184"/>
      <c r="D4257" s="185"/>
      <c r="E4257" s="187"/>
      <c r="F4257" s="182"/>
    </row>
    <row r="4258" spans="1:6" s="16" customFormat="1" ht="15.75" customHeight="1">
      <c r="A4258" s="182"/>
      <c r="B4258" s="183"/>
      <c r="C4258" s="184"/>
      <c r="D4258" s="185"/>
      <c r="E4258" s="187"/>
      <c r="F4258" s="188"/>
    </row>
    <row r="4259" spans="1:6" s="16" customFormat="1" ht="15.75" customHeight="1">
      <c r="A4259" s="182"/>
      <c r="B4259" s="183"/>
      <c r="C4259" s="184"/>
      <c r="D4259" s="185"/>
      <c r="E4259" s="187"/>
      <c r="F4259" s="188"/>
    </row>
    <row r="4260" spans="1:6" s="16" customFormat="1" ht="15.75" customHeight="1">
      <c r="A4260" s="182"/>
      <c r="B4260" s="183"/>
      <c r="C4260" s="184"/>
      <c r="D4260" s="185"/>
      <c r="E4260" s="187"/>
      <c r="F4260" s="188"/>
    </row>
    <row r="4261" spans="1:6" s="16" customFormat="1" ht="15.75" customHeight="1">
      <c r="A4261" s="182"/>
      <c r="B4261" s="183"/>
      <c r="C4261" s="184"/>
      <c r="D4261" s="185"/>
      <c r="E4261" s="187"/>
      <c r="F4261" s="188"/>
    </row>
    <row r="4262" spans="1:6" s="16" customFormat="1" ht="15.75" customHeight="1">
      <c r="A4262" s="182"/>
      <c r="B4262" s="183"/>
      <c r="C4262" s="184"/>
      <c r="D4262" s="185"/>
      <c r="E4262" s="187"/>
      <c r="F4262" s="182"/>
    </row>
    <row r="4263" spans="1:6" s="16" customFormat="1" ht="15.75" customHeight="1">
      <c r="A4263" s="182"/>
      <c r="B4263" s="183"/>
      <c r="C4263" s="184"/>
      <c r="D4263" s="185"/>
      <c r="E4263" s="187"/>
      <c r="F4263" s="182"/>
    </row>
    <row r="4264" spans="1:6" s="16" customFormat="1" ht="15.75" customHeight="1">
      <c r="A4264" s="182"/>
      <c r="B4264" s="183"/>
      <c r="C4264" s="184"/>
      <c r="D4264" s="185"/>
      <c r="E4264" s="187"/>
      <c r="F4264" s="182"/>
    </row>
    <row r="4265" spans="1:6" s="16" customFormat="1" ht="15.75" customHeight="1">
      <c r="A4265" s="182"/>
      <c r="B4265" s="183"/>
      <c r="C4265" s="184"/>
      <c r="D4265" s="185"/>
      <c r="E4265" s="187"/>
      <c r="F4265" s="182"/>
    </row>
    <row r="4266" spans="1:6" s="16" customFormat="1" ht="15.75" customHeight="1">
      <c r="A4266" s="182"/>
      <c r="B4266" s="183"/>
      <c r="C4266" s="184"/>
      <c r="D4266" s="185"/>
      <c r="E4266" s="187"/>
      <c r="F4266" s="182"/>
    </row>
    <row r="4267" spans="1:6" s="16" customFormat="1" ht="15.75" customHeight="1">
      <c r="A4267" s="182"/>
      <c r="B4267" s="183"/>
      <c r="C4267" s="184"/>
      <c r="D4267" s="185"/>
      <c r="E4267" s="187"/>
      <c r="F4267" s="182"/>
    </row>
    <row r="4268" spans="1:6" s="16" customFormat="1" ht="15.75" customHeight="1">
      <c r="A4268" s="182"/>
      <c r="B4268" s="183"/>
      <c r="C4268" s="184"/>
      <c r="D4268" s="185"/>
      <c r="E4268" s="187"/>
      <c r="F4268" s="182"/>
    </row>
    <row r="4269" spans="1:6" s="16" customFormat="1" ht="15.75" customHeight="1">
      <c r="A4269" s="182"/>
      <c r="B4269" s="183"/>
      <c r="C4269" s="184"/>
      <c r="D4269" s="185"/>
      <c r="E4269" s="187"/>
      <c r="F4269" s="182"/>
    </row>
    <row r="4270" spans="1:6" s="16" customFormat="1" ht="15.75" customHeight="1">
      <c r="A4270" s="182"/>
      <c r="B4270" s="183"/>
      <c r="C4270" s="184"/>
      <c r="D4270" s="185"/>
      <c r="E4270" s="187"/>
      <c r="F4270" s="182"/>
    </row>
    <row r="4271" spans="1:6" s="16" customFormat="1" ht="15.75" customHeight="1">
      <c r="A4271" s="182"/>
      <c r="B4271" s="183"/>
      <c r="C4271" s="184"/>
      <c r="D4271" s="185"/>
      <c r="E4271" s="187"/>
      <c r="F4271" s="188"/>
    </row>
    <row r="4272" spans="1:6" s="16" customFormat="1" ht="15.75" customHeight="1">
      <c r="A4272" s="182"/>
      <c r="B4272" s="183"/>
      <c r="C4272" s="184"/>
      <c r="D4272" s="185"/>
      <c r="E4272" s="187"/>
      <c r="F4272" s="182"/>
    </row>
    <row r="4273" spans="1:6" s="16" customFormat="1" ht="15.75" customHeight="1">
      <c r="A4273" s="182"/>
      <c r="B4273" s="183"/>
      <c r="C4273" s="184"/>
      <c r="D4273" s="185"/>
      <c r="E4273" s="187"/>
      <c r="F4273" s="188"/>
    </row>
    <row r="4274" spans="1:6" s="16" customFormat="1" ht="15.75" customHeight="1">
      <c r="A4274" s="182"/>
      <c r="B4274" s="183"/>
      <c r="C4274" s="184"/>
      <c r="D4274" s="185"/>
      <c r="E4274" s="187"/>
      <c r="F4274" s="182"/>
    </row>
    <row r="4275" spans="1:6" s="16" customFormat="1" ht="15.75" customHeight="1">
      <c r="A4275" s="182"/>
      <c r="B4275" s="183"/>
      <c r="C4275" s="184"/>
      <c r="D4275" s="185"/>
      <c r="E4275" s="187"/>
      <c r="F4275" s="182"/>
    </row>
    <row r="4276" spans="1:6" s="16" customFormat="1" ht="15.75" customHeight="1">
      <c r="A4276" s="182"/>
      <c r="B4276" s="183"/>
      <c r="C4276" s="184"/>
      <c r="D4276" s="185"/>
      <c r="E4276" s="187"/>
      <c r="F4276" s="182"/>
    </row>
    <row r="4277" spans="1:6" s="16" customFormat="1" ht="15.75" customHeight="1">
      <c r="A4277" s="182"/>
      <c r="B4277" s="183"/>
      <c r="C4277" s="184"/>
      <c r="D4277" s="185"/>
      <c r="E4277" s="187"/>
      <c r="F4277" s="182"/>
    </row>
    <row r="4278" spans="1:6" s="16" customFormat="1" ht="15.75" customHeight="1">
      <c r="A4278" s="182"/>
      <c r="B4278" s="183"/>
      <c r="C4278" s="184"/>
      <c r="D4278" s="185"/>
      <c r="E4278" s="187"/>
      <c r="F4278" s="182"/>
    </row>
    <row r="4279" spans="1:6" s="16" customFormat="1" ht="15.75" customHeight="1">
      <c r="A4279" s="182"/>
      <c r="B4279" s="183"/>
      <c r="C4279" s="184"/>
      <c r="D4279" s="185"/>
      <c r="E4279" s="187"/>
      <c r="F4279" s="182"/>
    </row>
    <row r="4280" spans="1:6" s="16" customFormat="1" ht="15.75" customHeight="1">
      <c r="A4280" s="182"/>
      <c r="B4280" s="183"/>
      <c r="C4280" s="184"/>
      <c r="D4280" s="185"/>
      <c r="E4280" s="187"/>
      <c r="F4280" s="182"/>
    </row>
    <row r="4281" spans="1:6" s="16" customFormat="1" ht="15.75" customHeight="1">
      <c r="A4281" s="182"/>
      <c r="B4281" s="183"/>
      <c r="C4281" s="184"/>
      <c r="D4281" s="185"/>
      <c r="E4281" s="187"/>
      <c r="F4281" s="182"/>
    </row>
    <row r="4282" spans="1:6" s="16" customFormat="1" ht="15.75" customHeight="1">
      <c r="A4282" s="182"/>
      <c r="B4282" s="183"/>
      <c r="C4282" s="184"/>
      <c r="D4282" s="185"/>
      <c r="E4282" s="187"/>
      <c r="F4282" s="182"/>
    </row>
    <row r="4283" spans="1:6" s="16" customFormat="1" ht="15.75" customHeight="1">
      <c r="A4283" s="182"/>
      <c r="B4283" s="183"/>
      <c r="C4283" s="184"/>
      <c r="D4283" s="185"/>
      <c r="E4283" s="187"/>
      <c r="F4283" s="182"/>
    </row>
    <row r="4284" spans="1:6" s="16" customFormat="1" ht="15.75" customHeight="1">
      <c r="A4284" s="182"/>
      <c r="B4284" s="183"/>
      <c r="C4284" s="184"/>
      <c r="D4284" s="185"/>
      <c r="E4284" s="187"/>
      <c r="F4284" s="182"/>
    </row>
    <row r="4285" spans="1:6" s="16" customFormat="1" ht="15.75" customHeight="1">
      <c r="A4285" s="182"/>
      <c r="B4285" s="183"/>
      <c r="C4285" s="184"/>
      <c r="D4285" s="185"/>
      <c r="E4285" s="187"/>
      <c r="F4285" s="182"/>
    </row>
    <row r="4286" spans="1:6" s="16" customFormat="1" ht="15.75" customHeight="1">
      <c r="A4286" s="182"/>
      <c r="B4286" s="183"/>
      <c r="C4286" s="184"/>
      <c r="D4286" s="185"/>
      <c r="E4286" s="187"/>
      <c r="F4286" s="182"/>
    </row>
    <row r="4287" spans="1:6" s="16" customFormat="1" ht="15.75" customHeight="1">
      <c r="A4287" s="182"/>
      <c r="B4287" s="183"/>
      <c r="C4287" s="184"/>
      <c r="D4287" s="185"/>
      <c r="E4287" s="187"/>
      <c r="F4287" s="182"/>
    </row>
    <row r="4288" spans="1:6" s="16" customFormat="1" ht="15.75" customHeight="1">
      <c r="A4288" s="182"/>
      <c r="B4288" s="183"/>
      <c r="C4288" s="184"/>
      <c r="D4288" s="185"/>
      <c r="E4288" s="187"/>
      <c r="F4288" s="182"/>
    </row>
    <row r="4289" spans="1:6" s="16" customFormat="1" ht="15.75" customHeight="1">
      <c r="A4289" s="182"/>
      <c r="B4289" s="183"/>
      <c r="C4289" s="184"/>
      <c r="D4289" s="185"/>
      <c r="E4289" s="187"/>
      <c r="F4289" s="182"/>
    </row>
    <row r="4290" spans="1:6" s="16" customFormat="1" ht="15.75" customHeight="1">
      <c r="A4290" s="182"/>
      <c r="B4290" s="183"/>
      <c r="C4290" s="184"/>
      <c r="D4290" s="189"/>
      <c r="E4290" s="187"/>
      <c r="F4290" s="188"/>
    </row>
    <row r="4291" spans="1:6" s="16" customFormat="1" ht="15.75" customHeight="1">
      <c r="A4291" s="182"/>
      <c r="B4291" s="183"/>
      <c r="C4291" s="184"/>
      <c r="D4291" s="189"/>
      <c r="E4291" s="187"/>
      <c r="F4291" s="188"/>
    </row>
    <row r="4292" spans="1:6" s="16" customFormat="1" ht="15.75" customHeight="1">
      <c r="A4292" s="182"/>
      <c r="B4292" s="183"/>
      <c r="C4292" s="184"/>
      <c r="D4292" s="185"/>
      <c r="E4292" s="187"/>
      <c r="F4292" s="188"/>
    </row>
    <row r="4293" spans="1:6" s="16" customFormat="1" ht="15.75" customHeight="1">
      <c r="A4293" s="182"/>
      <c r="B4293" s="183"/>
      <c r="C4293" s="184"/>
      <c r="D4293" s="185"/>
      <c r="E4293" s="187"/>
      <c r="F4293" s="188"/>
    </row>
    <row r="4294" spans="1:6" s="16" customFormat="1" ht="15.75" customHeight="1">
      <c r="A4294" s="182"/>
      <c r="B4294" s="183"/>
      <c r="C4294" s="184"/>
      <c r="D4294" s="185"/>
      <c r="E4294" s="187"/>
      <c r="F4294" s="188"/>
    </row>
    <row r="4295" spans="1:6" s="16" customFormat="1" ht="15.75" customHeight="1">
      <c r="A4295" s="182"/>
      <c r="B4295" s="183"/>
      <c r="C4295" s="184"/>
      <c r="D4295" s="189"/>
      <c r="E4295" s="187"/>
      <c r="F4295" s="188"/>
    </row>
    <row r="4296" spans="1:6" s="16" customFormat="1" ht="15.75" customHeight="1">
      <c r="A4296" s="182"/>
      <c r="B4296" s="183"/>
      <c r="C4296" s="184"/>
      <c r="D4296" s="185"/>
      <c r="E4296" s="187"/>
      <c r="F4296" s="182"/>
    </row>
    <row r="4297" spans="1:6" s="16" customFormat="1" ht="15.75" customHeight="1">
      <c r="A4297" s="182"/>
      <c r="B4297" s="183"/>
      <c r="C4297" s="184"/>
      <c r="D4297" s="185"/>
      <c r="E4297" s="187"/>
      <c r="F4297" s="182"/>
    </row>
    <row r="4298" spans="1:6" s="16" customFormat="1" ht="15.75" customHeight="1">
      <c r="A4298" s="182"/>
      <c r="B4298" s="183"/>
      <c r="C4298" s="184"/>
      <c r="D4298" s="185"/>
      <c r="E4298" s="187"/>
      <c r="F4298" s="182"/>
    </row>
    <row r="4299" spans="1:6" s="16" customFormat="1" ht="15.75" customHeight="1">
      <c r="A4299" s="182"/>
      <c r="B4299" s="183"/>
      <c r="C4299" s="184"/>
      <c r="D4299" s="185"/>
      <c r="E4299" s="187"/>
      <c r="F4299" s="188"/>
    </row>
    <row r="4300" spans="1:6" s="16" customFormat="1" ht="15.75" customHeight="1">
      <c r="A4300" s="182"/>
      <c r="B4300" s="183"/>
      <c r="C4300" s="184"/>
      <c r="D4300" s="185"/>
      <c r="E4300" s="187"/>
      <c r="F4300" s="188"/>
    </row>
    <row r="4301" spans="1:6" s="16" customFormat="1" ht="15.75" customHeight="1">
      <c r="A4301" s="182"/>
      <c r="B4301" s="183"/>
      <c r="C4301" s="184"/>
      <c r="D4301" s="185"/>
      <c r="E4301" s="187"/>
      <c r="F4301" s="188"/>
    </row>
    <row r="4302" spans="1:6" s="16" customFormat="1" ht="15.75" customHeight="1">
      <c r="A4302" s="182"/>
      <c r="B4302" s="183"/>
      <c r="C4302" s="184"/>
      <c r="D4302" s="185"/>
      <c r="E4302" s="187"/>
      <c r="F4302" s="188"/>
    </row>
    <row r="4303" spans="1:6" s="16" customFormat="1" ht="15.75" customHeight="1">
      <c r="A4303" s="182"/>
      <c r="B4303" s="183"/>
      <c r="C4303" s="184"/>
      <c r="D4303" s="189"/>
      <c r="E4303" s="187"/>
      <c r="F4303" s="188"/>
    </row>
    <row r="4304" spans="1:6" s="16" customFormat="1" ht="15.75" customHeight="1">
      <c r="A4304" s="182"/>
      <c r="B4304" s="183"/>
      <c r="C4304" s="184"/>
      <c r="D4304" s="189"/>
      <c r="E4304" s="187"/>
      <c r="F4304" s="188"/>
    </row>
    <row r="4305" spans="1:6" s="16" customFormat="1" ht="15.75" customHeight="1">
      <c r="A4305" s="182"/>
      <c r="B4305" s="183"/>
      <c r="C4305" s="184"/>
      <c r="D4305" s="185"/>
      <c r="E4305" s="187"/>
      <c r="F4305" s="188"/>
    </row>
    <row r="4306" spans="1:6" s="16" customFormat="1" ht="15.75" customHeight="1">
      <c r="A4306" s="182"/>
      <c r="B4306" s="183"/>
      <c r="C4306" s="184"/>
      <c r="D4306" s="189"/>
      <c r="E4306" s="187"/>
      <c r="F4306" s="188"/>
    </row>
    <row r="4307" spans="1:6" s="16" customFormat="1" ht="15.75" customHeight="1">
      <c r="A4307" s="182"/>
      <c r="B4307" s="183"/>
      <c r="C4307" s="184"/>
      <c r="D4307" s="189"/>
      <c r="E4307" s="187"/>
      <c r="F4307" s="188"/>
    </row>
    <row r="4308" spans="1:6" s="16" customFormat="1" ht="15.75" customHeight="1">
      <c r="A4308" s="182"/>
      <c r="B4308" s="183"/>
      <c r="C4308" s="184"/>
      <c r="D4308" s="189"/>
      <c r="E4308" s="187"/>
      <c r="F4308" s="188"/>
    </row>
    <row r="4309" spans="1:6" s="16" customFormat="1" ht="15.75" customHeight="1">
      <c r="A4309" s="182"/>
      <c r="B4309" s="183"/>
      <c r="C4309" s="184"/>
      <c r="D4309" s="189"/>
      <c r="E4309" s="187"/>
      <c r="F4309" s="182"/>
    </row>
    <row r="4310" spans="1:6" s="16" customFormat="1" ht="15.75" customHeight="1">
      <c r="A4310" s="182"/>
      <c r="B4310" s="183"/>
      <c r="C4310" s="184"/>
      <c r="D4310" s="189"/>
      <c r="E4310" s="187"/>
      <c r="F4310" s="182"/>
    </row>
    <row r="4311" spans="1:6" s="16" customFormat="1" ht="15.75" customHeight="1">
      <c r="A4311" s="182"/>
      <c r="B4311" s="183"/>
      <c r="C4311" s="184"/>
      <c r="D4311" s="189"/>
      <c r="E4311" s="187"/>
      <c r="F4311" s="182"/>
    </row>
    <row r="4312" spans="1:6" s="16" customFormat="1" ht="15.75" customHeight="1">
      <c r="A4312" s="182"/>
      <c r="B4312" s="183"/>
      <c r="C4312" s="184"/>
      <c r="D4312" s="189"/>
      <c r="E4312" s="187"/>
      <c r="F4312" s="182"/>
    </row>
    <row r="4313" spans="1:6" s="16" customFormat="1" ht="15.75" customHeight="1">
      <c r="A4313" s="182"/>
      <c r="B4313" s="183"/>
      <c r="C4313" s="184"/>
      <c r="D4313" s="189"/>
      <c r="E4313" s="187"/>
      <c r="F4313" s="182"/>
    </row>
    <row r="4314" spans="1:6" s="16" customFormat="1" ht="15.75" customHeight="1">
      <c r="A4314" s="182"/>
      <c r="B4314" s="183"/>
      <c r="C4314" s="184"/>
      <c r="D4314" s="185"/>
      <c r="E4314" s="187"/>
      <c r="F4314" s="188"/>
    </row>
    <row r="4315" spans="1:6" s="16" customFormat="1" ht="15.75" customHeight="1">
      <c r="A4315" s="182"/>
      <c r="B4315" s="183"/>
      <c r="C4315" s="184"/>
      <c r="D4315" s="189"/>
      <c r="E4315" s="187"/>
      <c r="F4315" s="188"/>
    </row>
    <row r="4316" spans="1:6" s="16" customFormat="1" ht="15.75" customHeight="1">
      <c r="A4316" s="182"/>
      <c r="B4316" s="183"/>
      <c r="C4316" s="184"/>
      <c r="D4316" s="185"/>
      <c r="E4316" s="187"/>
      <c r="F4316" s="182"/>
    </row>
    <row r="4317" spans="1:6" s="16" customFormat="1" ht="15.75" customHeight="1">
      <c r="A4317" s="182"/>
      <c r="B4317" s="183"/>
      <c r="C4317" s="184"/>
      <c r="D4317" s="189"/>
      <c r="E4317" s="187"/>
      <c r="F4317" s="188"/>
    </row>
    <row r="4318" spans="1:6" s="16" customFormat="1" ht="15.75" customHeight="1">
      <c r="A4318" s="182"/>
      <c r="B4318" s="183"/>
      <c r="C4318" s="184"/>
      <c r="D4318" s="189"/>
      <c r="E4318" s="187"/>
      <c r="F4318" s="188"/>
    </row>
    <row r="4319" spans="1:6" s="16" customFormat="1" ht="15.75" customHeight="1">
      <c r="A4319" s="182"/>
      <c r="B4319" s="183"/>
      <c r="C4319" s="184"/>
      <c r="D4319" s="185"/>
      <c r="E4319" s="187"/>
      <c r="F4319" s="188"/>
    </row>
    <row r="4320" spans="1:6" s="16" customFormat="1" ht="15.75" customHeight="1">
      <c r="A4320" s="182"/>
      <c r="B4320" s="183"/>
      <c r="C4320" s="184"/>
      <c r="D4320" s="189"/>
      <c r="E4320" s="187"/>
      <c r="F4320" s="182"/>
    </row>
    <row r="4321" spans="1:6" s="16" customFormat="1" ht="15.75" customHeight="1">
      <c r="A4321" s="182"/>
      <c r="B4321" s="183"/>
      <c r="C4321" s="184"/>
      <c r="D4321" s="189"/>
      <c r="E4321" s="187"/>
      <c r="F4321" s="188"/>
    </row>
    <row r="4322" spans="1:6" s="16" customFormat="1" ht="15.75" customHeight="1">
      <c r="A4322" s="182"/>
      <c r="B4322" s="183"/>
      <c r="C4322" s="184"/>
      <c r="D4322" s="185"/>
      <c r="E4322" s="187"/>
      <c r="F4322" s="182"/>
    </row>
    <row r="4323" spans="1:6" s="16" customFormat="1" ht="15.75" customHeight="1">
      <c r="A4323" s="182"/>
      <c r="B4323" s="183"/>
      <c r="C4323" s="184"/>
      <c r="D4323" s="185"/>
      <c r="E4323" s="187"/>
      <c r="F4323" s="182"/>
    </row>
    <row r="4324" spans="1:6" s="16" customFormat="1" ht="15.75" customHeight="1">
      <c r="A4324" s="182"/>
      <c r="B4324" s="183"/>
      <c r="C4324" s="184"/>
      <c r="D4324" s="185"/>
      <c r="E4324" s="187"/>
      <c r="F4324" s="182"/>
    </row>
    <row r="4325" spans="1:6" s="16" customFormat="1" ht="15.75" customHeight="1">
      <c r="A4325" s="182"/>
      <c r="B4325" s="183"/>
      <c r="C4325" s="184"/>
      <c r="D4325" s="185"/>
      <c r="E4325" s="187"/>
      <c r="F4325" s="188"/>
    </row>
    <row r="4326" spans="1:6" s="16" customFormat="1" ht="15.75" customHeight="1">
      <c r="A4326" s="182"/>
      <c r="B4326" s="183"/>
      <c r="C4326" s="184"/>
      <c r="D4326" s="185"/>
      <c r="E4326" s="187"/>
      <c r="F4326" s="182"/>
    </row>
    <row r="4327" spans="1:6" s="16" customFormat="1" ht="15.75" customHeight="1">
      <c r="A4327" s="182"/>
      <c r="B4327" s="183"/>
      <c r="C4327" s="184"/>
      <c r="D4327" s="189"/>
      <c r="E4327" s="187"/>
      <c r="F4327" s="188"/>
    </row>
    <row r="4328" spans="1:6" s="16" customFormat="1" ht="15.75" customHeight="1">
      <c r="A4328" s="182"/>
      <c r="B4328" s="183"/>
      <c r="C4328" s="184"/>
      <c r="D4328" s="185"/>
      <c r="E4328" s="187"/>
      <c r="F4328" s="182"/>
    </row>
    <row r="4329" spans="1:6" s="16" customFormat="1" ht="15.75" customHeight="1">
      <c r="A4329" s="182"/>
      <c r="B4329" s="183"/>
      <c r="C4329" s="184"/>
      <c r="D4329" s="189"/>
      <c r="E4329" s="187"/>
      <c r="F4329" s="182"/>
    </row>
    <row r="4330" spans="1:6" s="16" customFormat="1" ht="15.75" customHeight="1">
      <c r="A4330" s="182"/>
      <c r="B4330" s="183"/>
      <c r="C4330" s="184"/>
      <c r="D4330" s="185"/>
      <c r="E4330" s="187"/>
      <c r="F4330" s="182"/>
    </row>
    <row r="4331" spans="1:6" s="16" customFormat="1" ht="15.75" customHeight="1">
      <c r="A4331" s="182"/>
      <c r="B4331" s="183"/>
      <c r="C4331" s="184"/>
      <c r="D4331" s="185"/>
      <c r="E4331" s="187"/>
      <c r="F4331" s="182"/>
    </row>
    <row r="4332" spans="1:6" s="16" customFormat="1" ht="15.75" customHeight="1">
      <c r="A4332" s="182"/>
      <c r="B4332" s="183"/>
      <c r="C4332" s="184"/>
      <c r="D4332" s="185"/>
      <c r="E4332" s="187"/>
      <c r="F4332" s="182"/>
    </row>
    <row r="4333" spans="1:6" s="16" customFormat="1" ht="15.75" customHeight="1">
      <c r="A4333" s="182"/>
      <c r="B4333" s="183"/>
      <c r="C4333" s="184"/>
      <c r="D4333" s="185"/>
      <c r="E4333" s="187"/>
      <c r="F4333" s="188"/>
    </row>
    <row r="4334" spans="1:6" s="16" customFormat="1" ht="15.75" customHeight="1">
      <c r="A4334" s="182"/>
      <c r="B4334" s="183"/>
      <c r="C4334" s="184"/>
      <c r="D4334" s="185"/>
      <c r="E4334" s="187"/>
      <c r="F4334" s="188"/>
    </row>
    <row r="4335" spans="1:6" s="16" customFormat="1" ht="15.75" customHeight="1">
      <c r="A4335" s="182"/>
      <c r="B4335" s="183"/>
      <c r="C4335" s="184"/>
      <c r="D4335" s="185"/>
      <c r="E4335" s="187"/>
      <c r="F4335" s="188"/>
    </row>
    <row r="4336" spans="1:6" s="16" customFormat="1" ht="15.75" customHeight="1">
      <c r="A4336" s="182"/>
      <c r="B4336" s="183"/>
      <c r="C4336" s="184"/>
      <c r="D4336" s="185"/>
      <c r="E4336" s="187"/>
      <c r="F4336" s="188"/>
    </row>
    <row r="4337" spans="1:6" s="16" customFormat="1" ht="15.75" customHeight="1">
      <c r="A4337" s="182"/>
      <c r="B4337" s="183"/>
      <c r="C4337" s="184"/>
      <c r="D4337" s="185"/>
      <c r="E4337" s="187"/>
      <c r="F4337" s="188"/>
    </row>
    <row r="4338" spans="1:6" s="16" customFormat="1" ht="15.75" customHeight="1">
      <c r="A4338" s="182"/>
      <c r="B4338" s="183"/>
      <c r="C4338" s="184"/>
      <c r="D4338" s="185"/>
      <c r="E4338" s="187"/>
      <c r="F4338" s="182"/>
    </row>
    <row r="4339" spans="1:6" s="16" customFormat="1" ht="15.75" customHeight="1">
      <c r="A4339" s="182"/>
      <c r="B4339" s="183"/>
      <c r="C4339" s="184"/>
      <c r="D4339" s="185"/>
      <c r="E4339" s="187"/>
      <c r="F4339" s="182"/>
    </row>
    <row r="4340" spans="1:6" s="16" customFormat="1" ht="15.75" customHeight="1">
      <c r="A4340" s="182"/>
      <c r="B4340" s="183"/>
      <c r="C4340" s="184"/>
      <c r="D4340" s="185"/>
      <c r="E4340" s="187"/>
      <c r="F4340" s="182"/>
    </row>
    <row r="4341" spans="1:6" s="16" customFormat="1" ht="15.75" customHeight="1">
      <c r="A4341" s="182"/>
      <c r="B4341" s="183"/>
      <c r="C4341" s="184"/>
      <c r="D4341" s="189"/>
      <c r="E4341" s="187"/>
      <c r="F4341" s="188"/>
    </row>
    <row r="4342" spans="1:6" s="16" customFormat="1" ht="15.75" customHeight="1">
      <c r="A4342" s="182"/>
      <c r="B4342" s="183"/>
      <c r="C4342" s="184"/>
      <c r="D4342" s="185"/>
      <c r="E4342" s="187"/>
      <c r="F4342" s="182"/>
    </row>
    <row r="4343" spans="1:6" s="16" customFormat="1" ht="15.75" customHeight="1">
      <c r="A4343" s="182"/>
      <c r="B4343" s="183"/>
      <c r="C4343" s="184"/>
      <c r="D4343" s="185"/>
      <c r="E4343" s="187"/>
      <c r="F4343" s="188"/>
    </row>
    <row r="4344" spans="1:6" s="16" customFormat="1" ht="15.75" customHeight="1">
      <c r="A4344" s="182"/>
      <c r="B4344" s="183"/>
      <c r="C4344" s="184"/>
      <c r="D4344" s="185"/>
      <c r="E4344" s="187"/>
      <c r="F4344" s="188"/>
    </row>
    <row r="4345" spans="1:6" s="16" customFormat="1" ht="15.75" customHeight="1">
      <c r="A4345" s="182"/>
      <c r="B4345" s="183"/>
      <c r="C4345" s="184"/>
      <c r="D4345" s="185"/>
      <c r="E4345" s="187"/>
      <c r="F4345" s="182"/>
    </row>
    <row r="4346" spans="1:6" s="16" customFormat="1" ht="15.75" customHeight="1">
      <c r="A4346" s="182"/>
      <c r="B4346" s="183"/>
      <c r="C4346" s="184"/>
      <c r="D4346" s="185"/>
      <c r="E4346" s="187"/>
      <c r="F4346" s="182"/>
    </row>
    <row r="4347" spans="1:6" s="16" customFormat="1" ht="15.75" customHeight="1">
      <c r="A4347" s="182"/>
      <c r="B4347" s="183"/>
      <c r="C4347" s="184"/>
      <c r="D4347" s="185"/>
      <c r="E4347" s="187"/>
      <c r="F4347" s="182"/>
    </row>
    <row r="4348" spans="1:6" s="16" customFormat="1" ht="15.75" customHeight="1">
      <c r="A4348" s="182"/>
      <c r="B4348" s="183"/>
      <c r="C4348" s="184"/>
      <c r="D4348" s="185"/>
      <c r="E4348" s="187"/>
      <c r="F4348" s="188"/>
    </row>
    <row r="4349" spans="1:6" s="16" customFormat="1" ht="15.75" customHeight="1">
      <c r="A4349" s="182"/>
      <c r="B4349" s="183"/>
      <c r="C4349" s="184"/>
      <c r="D4349" s="185"/>
      <c r="E4349" s="187"/>
      <c r="F4349" s="182"/>
    </row>
    <row r="4350" spans="1:6" s="16" customFormat="1" ht="15.75" customHeight="1">
      <c r="A4350" s="182"/>
      <c r="B4350" s="183"/>
      <c r="C4350" s="184"/>
      <c r="D4350" s="185"/>
      <c r="E4350" s="187"/>
      <c r="F4350" s="182"/>
    </row>
    <row r="4351" spans="1:6" s="16" customFormat="1" ht="15.75" customHeight="1">
      <c r="A4351" s="182"/>
      <c r="B4351" s="183"/>
      <c r="C4351" s="184"/>
      <c r="D4351" s="185"/>
      <c r="E4351" s="187"/>
      <c r="F4351" s="182"/>
    </row>
    <row r="4352" spans="1:6" s="16" customFormat="1" ht="15.75" customHeight="1">
      <c r="A4352" s="182"/>
      <c r="B4352" s="183"/>
      <c r="C4352" s="184"/>
      <c r="D4352" s="185"/>
      <c r="E4352" s="187"/>
      <c r="F4352" s="182"/>
    </row>
    <row r="4353" spans="1:6" s="16" customFormat="1" ht="15.75" customHeight="1">
      <c r="A4353" s="182"/>
      <c r="B4353" s="183"/>
      <c r="C4353" s="184"/>
      <c r="D4353" s="185"/>
      <c r="E4353" s="187"/>
      <c r="F4353" s="182"/>
    </row>
    <row r="4354" spans="1:6" s="16" customFormat="1" ht="15.75" customHeight="1">
      <c r="A4354" s="182"/>
      <c r="B4354" s="183"/>
      <c r="C4354" s="184"/>
      <c r="D4354" s="185"/>
      <c r="E4354" s="187"/>
      <c r="F4354" s="182"/>
    </row>
    <row r="4355" spans="1:6" s="16" customFormat="1" ht="15.75" customHeight="1">
      <c r="A4355" s="182"/>
      <c r="B4355" s="183"/>
      <c r="C4355" s="184"/>
      <c r="D4355" s="185"/>
      <c r="E4355" s="187"/>
      <c r="F4355" s="182"/>
    </row>
    <row r="4356" spans="1:6" s="16" customFormat="1" ht="15.75" customHeight="1">
      <c r="A4356" s="182"/>
      <c r="B4356" s="183"/>
      <c r="C4356" s="184"/>
      <c r="D4356" s="185"/>
      <c r="E4356" s="187"/>
      <c r="F4356" s="182"/>
    </row>
    <row r="4357" spans="1:6" s="16" customFormat="1" ht="15.75" customHeight="1">
      <c r="A4357" s="182"/>
      <c r="B4357" s="183"/>
      <c r="C4357" s="184"/>
      <c r="D4357" s="185"/>
      <c r="E4357" s="187"/>
      <c r="F4357" s="182"/>
    </row>
    <row r="4358" spans="1:6" s="16" customFormat="1" ht="15.75" customHeight="1">
      <c r="A4358" s="182"/>
      <c r="B4358" s="183"/>
      <c r="C4358" s="184"/>
      <c r="D4358" s="185"/>
      <c r="E4358" s="187"/>
      <c r="F4358" s="182"/>
    </row>
    <row r="4359" spans="1:6" s="16" customFormat="1" ht="15.75" customHeight="1">
      <c r="A4359" s="182"/>
      <c r="B4359" s="183"/>
      <c r="C4359" s="184"/>
      <c r="D4359" s="185"/>
      <c r="E4359" s="187"/>
      <c r="F4359" s="182"/>
    </row>
    <row r="4360" spans="1:6" s="16" customFormat="1" ht="15.75" customHeight="1">
      <c r="A4360" s="182"/>
      <c r="B4360" s="183"/>
      <c r="C4360" s="184"/>
      <c r="D4360" s="185"/>
      <c r="E4360" s="187"/>
      <c r="F4360" s="182"/>
    </row>
    <row r="4361" spans="1:6" s="16" customFormat="1" ht="15.75" customHeight="1">
      <c r="A4361" s="182"/>
      <c r="B4361" s="183"/>
      <c r="C4361" s="184"/>
      <c r="D4361" s="185"/>
      <c r="E4361" s="187"/>
      <c r="F4361" s="182"/>
    </row>
    <row r="4362" spans="1:6" s="16" customFormat="1" ht="15.75" customHeight="1">
      <c r="A4362" s="182"/>
      <c r="B4362" s="183"/>
      <c r="C4362" s="184"/>
      <c r="D4362" s="185"/>
      <c r="E4362" s="187"/>
      <c r="F4362" s="182"/>
    </row>
    <row r="4363" spans="1:6" s="16" customFormat="1" ht="15.75" customHeight="1">
      <c r="A4363" s="182"/>
      <c r="B4363" s="183"/>
      <c r="C4363" s="184"/>
      <c r="D4363" s="185"/>
      <c r="E4363" s="187"/>
      <c r="F4363" s="182"/>
    </row>
    <row r="4364" spans="1:6" s="16" customFormat="1" ht="15.75" customHeight="1">
      <c r="A4364" s="182"/>
      <c r="B4364" s="183"/>
      <c r="C4364" s="184"/>
      <c r="D4364" s="185"/>
      <c r="E4364" s="187"/>
      <c r="F4364" s="182"/>
    </row>
    <row r="4365" spans="1:6" s="16" customFormat="1" ht="15.75" customHeight="1">
      <c r="A4365" s="182"/>
      <c r="B4365" s="183"/>
      <c r="C4365" s="184"/>
      <c r="D4365" s="185"/>
      <c r="E4365" s="187"/>
      <c r="F4365" s="182"/>
    </row>
    <row r="4366" spans="1:6" s="16" customFormat="1" ht="15.75" customHeight="1">
      <c r="A4366" s="182"/>
      <c r="B4366" s="183"/>
      <c r="C4366" s="184"/>
      <c r="D4366" s="185"/>
      <c r="E4366" s="187"/>
      <c r="F4366" s="182"/>
    </row>
    <row r="4367" spans="1:6" s="16" customFormat="1" ht="15.75" customHeight="1">
      <c r="A4367" s="182"/>
      <c r="B4367" s="183"/>
      <c r="C4367" s="184"/>
      <c r="D4367" s="185"/>
      <c r="E4367" s="187"/>
      <c r="F4367" s="182"/>
    </row>
    <row r="4368" spans="1:6" s="16" customFormat="1" ht="15.75" customHeight="1">
      <c r="A4368" s="182"/>
      <c r="B4368" s="183"/>
      <c r="C4368" s="184"/>
      <c r="D4368" s="185"/>
      <c r="E4368" s="187"/>
      <c r="F4368" s="182"/>
    </row>
    <row r="4369" spans="1:6" s="16" customFormat="1" ht="15.75" customHeight="1">
      <c r="A4369" s="182"/>
      <c r="B4369" s="183"/>
      <c r="C4369" s="184"/>
      <c r="D4369" s="185"/>
      <c r="E4369" s="187"/>
      <c r="F4369" s="182"/>
    </row>
    <row r="4370" spans="1:6" s="16" customFormat="1" ht="15.75" customHeight="1">
      <c r="A4370" s="182"/>
      <c r="B4370" s="183"/>
      <c r="C4370" s="184"/>
      <c r="D4370" s="185"/>
      <c r="E4370" s="187"/>
      <c r="F4370" s="182"/>
    </row>
    <row r="4371" spans="1:6" s="16" customFormat="1" ht="15.75" customHeight="1">
      <c r="A4371" s="182"/>
      <c r="B4371" s="183"/>
      <c r="C4371" s="184"/>
      <c r="D4371" s="185"/>
      <c r="E4371" s="187"/>
      <c r="F4371" s="182"/>
    </row>
    <row r="4372" spans="1:6" s="16" customFormat="1" ht="15.75" customHeight="1">
      <c r="A4372" s="182"/>
      <c r="B4372" s="183"/>
      <c r="C4372" s="184"/>
      <c r="D4372" s="185"/>
      <c r="E4372" s="187"/>
      <c r="F4372" s="182"/>
    </row>
    <row r="4373" spans="1:6" s="16" customFormat="1" ht="15.75" customHeight="1">
      <c r="A4373" s="182"/>
      <c r="B4373" s="183"/>
      <c r="C4373" s="184"/>
      <c r="D4373" s="185"/>
      <c r="E4373" s="187"/>
      <c r="F4373" s="182"/>
    </row>
    <row r="4374" spans="1:6" s="16" customFormat="1" ht="15.75" customHeight="1">
      <c r="A4374" s="182"/>
      <c r="B4374" s="183"/>
      <c r="C4374" s="184"/>
      <c r="D4374" s="185"/>
      <c r="E4374" s="187"/>
      <c r="F4374" s="182"/>
    </row>
    <row r="4375" spans="1:6" s="16" customFormat="1" ht="15.75" customHeight="1">
      <c r="A4375" s="182"/>
      <c r="B4375" s="183"/>
      <c r="C4375" s="184"/>
      <c r="D4375" s="185"/>
      <c r="E4375" s="187"/>
      <c r="F4375" s="188"/>
    </row>
    <row r="4376" spans="1:6" s="16" customFormat="1" ht="15.75" customHeight="1">
      <c r="A4376" s="182"/>
      <c r="B4376" s="183"/>
      <c r="C4376" s="184"/>
      <c r="D4376" s="185"/>
      <c r="E4376" s="187"/>
      <c r="F4376" s="188"/>
    </row>
    <row r="4377" spans="1:6" s="16" customFormat="1" ht="15.75" customHeight="1">
      <c r="A4377" s="182"/>
      <c r="B4377" s="183"/>
      <c r="C4377" s="184"/>
      <c r="D4377" s="189"/>
      <c r="E4377" s="187"/>
      <c r="F4377" s="188"/>
    </row>
    <row r="4378" spans="1:6" s="16" customFormat="1" ht="15.75" customHeight="1">
      <c r="A4378" s="182"/>
      <c r="B4378" s="183"/>
      <c r="C4378" s="184"/>
      <c r="D4378" s="185"/>
      <c r="E4378" s="187"/>
      <c r="F4378" s="182"/>
    </row>
    <row r="4379" spans="1:6" s="16" customFormat="1" ht="15.75" customHeight="1">
      <c r="A4379" s="182"/>
      <c r="B4379" s="183"/>
      <c r="C4379" s="184"/>
      <c r="D4379" s="185"/>
      <c r="E4379" s="187"/>
      <c r="F4379" s="182"/>
    </row>
    <row r="4380" spans="1:6" s="16" customFormat="1" ht="15.75" customHeight="1">
      <c r="A4380" s="182"/>
      <c r="B4380" s="183"/>
      <c r="C4380" s="184"/>
      <c r="D4380" s="185"/>
      <c r="E4380" s="187"/>
      <c r="F4380" s="188"/>
    </row>
    <row r="4381" spans="1:6" s="16" customFormat="1" ht="15.75" customHeight="1">
      <c r="A4381" s="182"/>
      <c r="B4381" s="183"/>
      <c r="C4381" s="184"/>
      <c r="D4381" s="185"/>
      <c r="E4381" s="187"/>
      <c r="F4381" s="188"/>
    </row>
    <row r="4382" spans="1:6" s="16" customFormat="1" ht="15.75" customHeight="1">
      <c r="A4382" s="182"/>
      <c r="B4382" s="183"/>
      <c r="C4382" s="184"/>
      <c r="D4382" s="185"/>
      <c r="E4382" s="187"/>
      <c r="F4382" s="182"/>
    </row>
    <row r="4383" spans="1:6" s="16" customFormat="1" ht="15.75" customHeight="1">
      <c r="A4383" s="182"/>
      <c r="B4383" s="183"/>
      <c r="C4383" s="184"/>
      <c r="D4383" s="189"/>
      <c r="E4383" s="187"/>
      <c r="F4383" s="188"/>
    </row>
    <row r="4384" spans="1:6" s="16" customFormat="1" ht="15.75" customHeight="1">
      <c r="A4384" s="182"/>
      <c r="B4384" s="183"/>
      <c r="C4384" s="184"/>
      <c r="D4384" s="185"/>
      <c r="E4384" s="187"/>
      <c r="F4384" s="188"/>
    </row>
    <row r="4385" spans="1:6" s="16" customFormat="1" ht="15.75" customHeight="1">
      <c r="A4385" s="182"/>
      <c r="B4385" s="183"/>
      <c r="C4385" s="184"/>
      <c r="D4385" s="185"/>
      <c r="E4385" s="187"/>
      <c r="F4385" s="188"/>
    </row>
    <row r="4386" spans="1:6" s="16" customFormat="1" ht="15.75" customHeight="1">
      <c r="A4386" s="182"/>
      <c r="B4386" s="183"/>
      <c r="C4386" s="184"/>
      <c r="D4386" s="185"/>
      <c r="E4386" s="187"/>
      <c r="F4386" s="182"/>
    </row>
    <row r="4387" spans="1:6" s="16" customFormat="1" ht="15.75" customHeight="1">
      <c r="A4387" s="182"/>
      <c r="B4387" s="183"/>
      <c r="C4387" s="184"/>
      <c r="D4387" s="185"/>
      <c r="E4387" s="187"/>
      <c r="F4387" s="182"/>
    </row>
    <row r="4388" spans="1:6" s="16" customFormat="1" ht="15.75" customHeight="1">
      <c r="A4388" s="182"/>
      <c r="B4388" s="183"/>
      <c r="C4388" s="184"/>
      <c r="D4388" s="189"/>
      <c r="E4388" s="187"/>
      <c r="F4388" s="182"/>
    </row>
    <row r="4389" spans="1:6" s="16" customFormat="1" ht="15.75" customHeight="1">
      <c r="A4389" s="182"/>
      <c r="B4389" s="183"/>
      <c r="C4389" s="184"/>
      <c r="D4389" s="185"/>
      <c r="E4389" s="187"/>
      <c r="F4389" s="188"/>
    </row>
    <row r="4390" spans="1:6" s="16" customFormat="1" ht="15.75" customHeight="1">
      <c r="A4390" s="182"/>
      <c r="B4390" s="183"/>
      <c r="C4390" s="184"/>
      <c r="D4390" s="185"/>
      <c r="E4390" s="187"/>
      <c r="F4390" s="182"/>
    </row>
    <row r="4391" spans="1:6" s="16" customFormat="1" ht="15.75" customHeight="1">
      <c r="A4391" s="182"/>
      <c r="B4391" s="183"/>
      <c r="C4391" s="184"/>
      <c r="D4391" s="189"/>
      <c r="E4391" s="187"/>
      <c r="F4391" s="182"/>
    </row>
    <row r="4392" spans="1:6" s="16" customFormat="1" ht="15.75" customHeight="1">
      <c r="A4392" s="182"/>
      <c r="B4392" s="183"/>
      <c r="C4392" s="184"/>
      <c r="D4392" s="189"/>
      <c r="E4392" s="187"/>
      <c r="F4392" s="182"/>
    </row>
    <row r="4393" spans="1:6" s="16" customFormat="1" ht="15.75" customHeight="1">
      <c r="A4393" s="182"/>
      <c r="B4393" s="183"/>
      <c r="C4393" s="184"/>
      <c r="D4393" s="185"/>
      <c r="E4393" s="187"/>
      <c r="F4393" s="188"/>
    </row>
    <row r="4394" spans="1:6" s="16" customFormat="1" ht="15.75" customHeight="1">
      <c r="A4394" s="182"/>
      <c r="B4394" s="183"/>
      <c r="C4394" s="184"/>
      <c r="D4394" s="189"/>
      <c r="E4394" s="187"/>
      <c r="F4394" s="188"/>
    </row>
    <row r="4395" spans="1:6" s="16" customFormat="1" ht="15.75" customHeight="1">
      <c r="A4395" s="182"/>
      <c r="B4395" s="183"/>
      <c r="C4395" s="184"/>
      <c r="D4395" s="189"/>
      <c r="E4395" s="187"/>
      <c r="F4395" s="188"/>
    </row>
    <row r="4396" spans="1:6" s="16" customFormat="1" ht="15.75" customHeight="1">
      <c r="A4396" s="182"/>
      <c r="B4396" s="183"/>
      <c r="C4396" s="184"/>
      <c r="D4396" s="189"/>
      <c r="E4396" s="187"/>
      <c r="F4396" s="188"/>
    </row>
    <row r="4397" spans="1:6" s="16" customFormat="1" ht="15.75" customHeight="1">
      <c r="A4397" s="182"/>
      <c r="B4397" s="183"/>
      <c r="C4397" s="184"/>
      <c r="D4397" s="185"/>
      <c r="E4397" s="187"/>
      <c r="F4397" s="188"/>
    </row>
    <row r="4398" spans="1:6" s="16" customFormat="1" ht="15.75" customHeight="1">
      <c r="A4398" s="182"/>
      <c r="B4398" s="183"/>
      <c r="C4398" s="184"/>
      <c r="D4398" s="185"/>
      <c r="E4398" s="187"/>
      <c r="F4398" s="188"/>
    </row>
    <row r="4399" spans="1:6" s="16" customFormat="1" ht="15.75" customHeight="1">
      <c r="A4399" s="182"/>
      <c r="B4399" s="183"/>
      <c r="C4399" s="184"/>
      <c r="D4399" s="185"/>
      <c r="E4399" s="187"/>
      <c r="F4399" s="188"/>
    </row>
    <row r="4400" spans="1:6" s="16" customFormat="1" ht="15.75" customHeight="1">
      <c r="A4400" s="182"/>
      <c r="B4400" s="183"/>
      <c r="C4400" s="184"/>
      <c r="D4400" s="185"/>
      <c r="E4400" s="187"/>
      <c r="F4400" s="188"/>
    </row>
    <row r="4401" spans="1:6" s="16" customFormat="1" ht="15.75" customHeight="1">
      <c r="A4401" s="182"/>
      <c r="B4401" s="183"/>
      <c r="C4401" s="184"/>
      <c r="D4401" s="185"/>
      <c r="E4401" s="187"/>
      <c r="F4401" s="188"/>
    </row>
    <row r="4402" spans="1:6" s="16" customFormat="1" ht="15" customHeight="1">
      <c r="A4402" s="182"/>
      <c r="B4402" s="183"/>
      <c r="C4402" s="184"/>
      <c r="D4402" s="185"/>
      <c r="E4402" s="187"/>
      <c r="F4402" s="188"/>
    </row>
    <row r="4403" spans="1:6" s="16" customFormat="1" ht="15" customHeight="1">
      <c r="A4403" s="182"/>
      <c r="B4403" s="183"/>
      <c r="C4403" s="184"/>
      <c r="D4403" s="185"/>
      <c r="E4403" s="187"/>
      <c r="F4403" s="192"/>
    </row>
    <row r="4404" spans="1:6" s="16" customFormat="1" ht="15" customHeight="1">
      <c r="A4404" s="182"/>
      <c r="B4404" s="183"/>
      <c r="C4404" s="184"/>
      <c r="D4404" s="185"/>
      <c r="E4404" s="187"/>
      <c r="F4404" s="192"/>
    </row>
    <row r="4405" spans="1:6" s="16" customFormat="1" ht="15" customHeight="1">
      <c r="A4405" s="182"/>
      <c r="B4405" s="183"/>
      <c r="C4405" s="184"/>
      <c r="D4405" s="185"/>
      <c r="E4405" s="187"/>
      <c r="F4405" s="192"/>
    </row>
    <row r="4406" spans="1:6" s="16" customFormat="1" ht="15" customHeight="1">
      <c r="A4406" s="182"/>
      <c r="B4406" s="183"/>
      <c r="C4406" s="184"/>
      <c r="D4406" s="185"/>
      <c r="E4406" s="187"/>
      <c r="F4406" s="192"/>
    </row>
    <row r="4407" spans="1:6" s="16" customFormat="1" ht="15" customHeight="1">
      <c r="A4407" s="182"/>
      <c r="B4407" s="183"/>
      <c r="C4407" s="184"/>
      <c r="D4407" s="185"/>
      <c r="E4407" s="187"/>
      <c r="F4407" s="192"/>
    </row>
    <row r="4408" spans="1:6" s="16" customFormat="1" ht="15" customHeight="1">
      <c r="A4408" s="182"/>
      <c r="B4408" s="183"/>
      <c r="C4408" s="184"/>
      <c r="D4408" s="185"/>
      <c r="E4408" s="187"/>
      <c r="F4408" s="192"/>
    </row>
    <row r="4409" spans="1:6" s="16" customFormat="1" ht="15" customHeight="1">
      <c r="A4409" s="182"/>
      <c r="B4409" s="183"/>
      <c r="C4409" s="184"/>
      <c r="D4409" s="185"/>
      <c r="E4409" s="187"/>
      <c r="F4409" s="192"/>
    </row>
    <row r="4410" spans="1:6" s="16" customFormat="1" ht="15" customHeight="1">
      <c r="A4410" s="182"/>
      <c r="B4410" s="183"/>
      <c r="C4410" s="184"/>
      <c r="D4410" s="185"/>
      <c r="E4410" s="187"/>
      <c r="F4410" s="192"/>
    </row>
    <row r="4411" spans="1:6" s="16" customFormat="1" ht="15" customHeight="1">
      <c r="A4411" s="182"/>
      <c r="B4411" s="183"/>
      <c r="C4411" s="184"/>
      <c r="D4411" s="185"/>
      <c r="E4411" s="187"/>
      <c r="F4411" s="192"/>
    </row>
    <row r="4413" spans="1:6">
      <c r="A4413" s="173"/>
    </row>
    <row r="4414" spans="1:6">
      <c r="A4414" s="173"/>
    </row>
    <row r="4415" spans="1:6">
      <c r="A4415" s="173"/>
    </row>
    <row r="4416" spans="1:6">
      <c r="A4416" s="173"/>
    </row>
    <row r="4417" spans="1:1">
      <c r="A4417" s="173"/>
    </row>
    <row r="4418" spans="1:1">
      <c r="A4418" s="173"/>
    </row>
    <row r="4419" spans="1:1">
      <c r="A4419" s="173"/>
    </row>
    <row r="4420" spans="1:1">
      <c r="A4420" s="173"/>
    </row>
    <row r="4421" spans="1:1">
      <c r="A4421" s="173"/>
    </row>
    <row r="4422" spans="1:1">
      <c r="A4422" s="173"/>
    </row>
    <row r="4423" spans="1:1">
      <c r="A4423" s="173"/>
    </row>
    <row r="4424" spans="1:1">
      <c r="A4424" s="173"/>
    </row>
    <row r="4425" spans="1:1">
      <c r="A4425" s="173"/>
    </row>
    <row r="4426" spans="1:1">
      <c r="A4426" s="173"/>
    </row>
    <row r="4427" spans="1:1">
      <c r="A4427" s="173"/>
    </row>
    <row r="4428" spans="1:1">
      <c r="A4428" s="173"/>
    </row>
    <row r="4429" spans="1:1">
      <c r="A4429" s="173"/>
    </row>
    <row r="4430" spans="1:1">
      <c r="A4430" s="173"/>
    </row>
    <row r="4431" spans="1:1">
      <c r="A4431" s="173"/>
    </row>
    <row r="4432" spans="1:1">
      <c r="A4432" s="173"/>
    </row>
    <row r="4433" spans="1:1">
      <c r="A4433" s="173"/>
    </row>
    <row r="4434" spans="1:1">
      <c r="A4434" s="173"/>
    </row>
    <row r="4435" spans="1:1">
      <c r="A4435" s="173"/>
    </row>
    <row r="4436" spans="1:1">
      <c r="A4436" s="173"/>
    </row>
    <row r="4437" spans="1:1">
      <c r="A4437" s="173"/>
    </row>
    <row r="4438" spans="1:1">
      <c r="A4438" s="173"/>
    </row>
    <row r="4439" spans="1:1">
      <c r="A4439" s="173"/>
    </row>
    <row r="4440" spans="1:1">
      <c r="A4440" s="173"/>
    </row>
    <row r="4441" spans="1:1">
      <c r="A4441" s="173"/>
    </row>
    <row r="4442" spans="1:1">
      <c r="A4442" s="173"/>
    </row>
    <row r="4443" spans="1:1">
      <c r="A4443" s="173"/>
    </row>
    <row r="4444" spans="1:1">
      <c r="A4444" s="173"/>
    </row>
    <row r="4445" spans="1:1">
      <c r="A4445" s="173"/>
    </row>
    <row r="4446" spans="1:1">
      <c r="A4446" s="173"/>
    </row>
    <row r="4447" spans="1:1">
      <c r="A4447" s="173"/>
    </row>
    <row r="4448" spans="1:1">
      <c r="A4448" s="173"/>
    </row>
    <row r="4449" spans="1:1">
      <c r="A4449" s="173"/>
    </row>
    <row r="4450" spans="1:1">
      <c r="A4450" s="173"/>
    </row>
    <row r="4451" spans="1:1">
      <c r="A4451" s="173"/>
    </row>
    <row r="4452" spans="1:1">
      <c r="A4452" s="173"/>
    </row>
    <row r="4453" spans="1:1">
      <c r="A4453" s="173"/>
    </row>
    <row r="4454" spans="1:1">
      <c r="A4454" s="173"/>
    </row>
    <row r="4455" spans="1:1">
      <c r="A4455" s="173"/>
    </row>
    <row r="4456" spans="1:1">
      <c r="A4456" s="173"/>
    </row>
    <row r="4457" spans="1:1">
      <c r="A4457" s="173"/>
    </row>
    <row r="4458" spans="1:1">
      <c r="A4458" s="173"/>
    </row>
    <row r="4459" spans="1:1">
      <c r="A4459" s="173"/>
    </row>
    <row r="4460" spans="1:1">
      <c r="A4460" s="173"/>
    </row>
    <row r="4461" spans="1:1">
      <c r="A4461" s="173"/>
    </row>
    <row r="4462" spans="1:1">
      <c r="A4462" s="173"/>
    </row>
    <row r="4463" spans="1:1">
      <c r="A4463" s="173"/>
    </row>
    <row r="4464" spans="1:1">
      <c r="A4464" s="173"/>
    </row>
    <row r="4465" spans="1:1">
      <c r="A4465" s="173"/>
    </row>
    <row r="4466" spans="1:1">
      <c r="A4466" s="173"/>
    </row>
    <row r="4467" spans="1:1">
      <c r="A4467" s="173"/>
    </row>
    <row r="4468" spans="1:1">
      <c r="A4468" s="173"/>
    </row>
    <row r="4469" spans="1:1">
      <c r="A4469" s="173"/>
    </row>
    <row r="4470" spans="1:1">
      <c r="A4470" s="173"/>
    </row>
    <row r="4471" spans="1:1">
      <c r="A4471" s="173"/>
    </row>
    <row r="4472" spans="1:1">
      <c r="A4472" s="173"/>
    </row>
    <row r="4473" spans="1:1">
      <c r="A4473" s="173"/>
    </row>
    <row r="4474" spans="1:1">
      <c r="A4474" s="173"/>
    </row>
    <row r="4475" spans="1:1">
      <c r="A4475" s="173"/>
    </row>
    <row r="4476" spans="1:1">
      <c r="A4476" s="173"/>
    </row>
    <row r="4477" spans="1:1">
      <c r="A4477" s="173"/>
    </row>
    <row r="4478" spans="1:1">
      <c r="A4478" s="173"/>
    </row>
    <row r="4479" spans="1:1">
      <c r="A4479" s="173"/>
    </row>
    <row r="4480" spans="1:1">
      <c r="A4480" s="173"/>
    </row>
    <row r="4481" spans="1:1">
      <c r="A4481" s="173"/>
    </row>
    <row r="4482" spans="1:1">
      <c r="A4482" s="173"/>
    </row>
    <row r="4483" spans="1:1">
      <c r="A4483" s="173"/>
    </row>
    <row r="4484" spans="1:1">
      <c r="A4484" s="173"/>
    </row>
    <row r="4485" spans="1:1">
      <c r="A4485" s="173"/>
    </row>
    <row r="4486" spans="1:1">
      <c r="A4486" s="173"/>
    </row>
    <row r="4487" spans="1:1">
      <c r="A4487" s="173"/>
    </row>
    <row r="4488" spans="1:1">
      <c r="A4488" s="173"/>
    </row>
    <row r="4489" spans="1:1">
      <c r="A4489" s="173"/>
    </row>
    <row r="4490" spans="1:1">
      <c r="A4490" s="173"/>
    </row>
    <row r="4491" spans="1:1">
      <c r="A4491" s="173"/>
    </row>
    <row r="4492" spans="1:1">
      <c r="A4492" s="173"/>
    </row>
    <row r="4493" spans="1:1">
      <c r="A4493" s="173"/>
    </row>
    <row r="4494" spans="1:1">
      <c r="A4494" s="173"/>
    </row>
    <row r="4495" spans="1:1">
      <c r="A4495" s="173"/>
    </row>
    <row r="4496" spans="1:1">
      <c r="A4496" s="173"/>
    </row>
    <row r="4497" spans="1:1">
      <c r="A4497" s="173"/>
    </row>
    <row r="4498" spans="1:1">
      <c r="A4498" s="173"/>
    </row>
    <row r="4499" spans="1:1">
      <c r="A4499" s="173"/>
    </row>
    <row r="4500" spans="1:1">
      <c r="A4500" s="173"/>
    </row>
    <row r="4501" spans="1:1">
      <c r="A4501" s="173"/>
    </row>
    <row r="4502" spans="1:1">
      <c r="A4502" s="173"/>
    </row>
    <row r="4503" spans="1:1">
      <c r="A4503" s="173"/>
    </row>
    <row r="4504" spans="1:1">
      <c r="A4504" s="173"/>
    </row>
    <row r="4505" spans="1:1">
      <c r="A4505" s="173"/>
    </row>
    <row r="4506" spans="1:1">
      <c r="A4506" s="173"/>
    </row>
    <row r="4507" spans="1:1">
      <c r="A4507" s="173"/>
    </row>
    <row r="4508" spans="1:1">
      <c r="A4508" s="173"/>
    </row>
    <row r="4509" spans="1:1">
      <c r="A4509" s="173"/>
    </row>
    <row r="4510" spans="1:1">
      <c r="A4510" s="173"/>
    </row>
    <row r="4511" spans="1:1">
      <c r="A4511" s="173"/>
    </row>
    <row r="4512" spans="1:1">
      <c r="A4512" s="173"/>
    </row>
    <row r="4513" spans="1:1">
      <c r="A4513" s="173"/>
    </row>
    <row r="4514" spans="1:1">
      <c r="A4514" s="173"/>
    </row>
    <row r="4515" spans="1:1">
      <c r="A4515" s="173"/>
    </row>
    <row r="4516" spans="1:1">
      <c r="A4516" s="173"/>
    </row>
    <row r="4517" spans="1:1">
      <c r="A4517" s="173"/>
    </row>
    <row r="4518" spans="1:1">
      <c r="A4518" s="173"/>
    </row>
    <row r="4519" spans="1:1">
      <c r="A4519" s="173"/>
    </row>
    <row r="4520" spans="1:1">
      <c r="A4520" s="173"/>
    </row>
    <row r="4521" spans="1:1">
      <c r="A4521" s="173"/>
    </row>
    <row r="4522" spans="1:1">
      <c r="A4522" s="173"/>
    </row>
    <row r="4523" spans="1:1">
      <c r="A4523" s="173"/>
    </row>
    <row r="4524" spans="1:1">
      <c r="A4524" s="173"/>
    </row>
    <row r="4525" spans="1:1">
      <c r="A4525" s="173"/>
    </row>
    <row r="4526" spans="1:1">
      <c r="A4526" s="173"/>
    </row>
    <row r="4527" spans="1:1">
      <c r="A4527" s="173"/>
    </row>
    <row r="4528" spans="1:1">
      <c r="A4528" s="173"/>
    </row>
    <row r="4529" spans="1:1">
      <c r="A4529" s="173"/>
    </row>
    <row r="4530" spans="1:1">
      <c r="A4530" s="173"/>
    </row>
    <row r="4531" spans="1:1">
      <c r="A4531" s="173"/>
    </row>
    <row r="4532" spans="1:1">
      <c r="A4532" s="173"/>
    </row>
    <row r="4533" spans="1:1">
      <c r="A4533" s="173"/>
    </row>
    <row r="4534" spans="1:1">
      <c r="A4534" s="173"/>
    </row>
    <row r="4535" spans="1:1">
      <c r="A4535" s="173"/>
    </row>
    <row r="4536" spans="1:1">
      <c r="A4536" s="173"/>
    </row>
    <row r="4537" spans="1:1">
      <c r="A4537" s="173"/>
    </row>
    <row r="4538" spans="1:1">
      <c r="A4538" s="173"/>
    </row>
    <row r="4539" spans="1:1">
      <c r="A4539" s="173"/>
    </row>
    <row r="4540" spans="1:1">
      <c r="A4540" s="173"/>
    </row>
    <row r="4541" spans="1:1">
      <c r="A4541" s="173"/>
    </row>
    <row r="4542" spans="1:1">
      <c r="A4542" s="173"/>
    </row>
    <row r="4543" spans="1:1">
      <c r="A4543" s="173"/>
    </row>
    <row r="4544" spans="1:1">
      <c r="A4544" s="173"/>
    </row>
    <row r="4545" spans="1:1">
      <c r="A4545" s="173"/>
    </row>
    <row r="4546" spans="1:1">
      <c r="A4546" s="173"/>
    </row>
    <row r="4547" spans="1:1">
      <c r="A4547" s="173"/>
    </row>
    <row r="4548" spans="1:1">
      <c r="A4548" s="173"/>
    </row>
    <row r="4549" spans="1:1">
      <c r="A4549" s="173"/>
    </row>
    <row r="4550" spans="1:1">
      <c r="A4550" s="173"/>
    </row>
    <row r="4551" spans="1:1">
      <c r="A4551" s="173"/>
    </row>
    <row r="4552" spans="1:1">
      <c r="A4552" s="173"/>
    </row>
    <row r="4553" spans="1:1">
      <c r="A4553" s="173"/>
    </row>
    <row r="4554" spans="1:1">
      <c r="A4554" s="173"/>
    </row>
    <row r="4555" spans="1:1">
      <c r="A4555" s="173"/>
    </row>
    <row r="4556" spans="1:1">
      <c r="A4556" s="173"/>
    </row>
    <row r="4557" spans="1:1">
      <c r="A4557" s="173"/>
    </row>
    <row r="4558" spans="1:1">
      <c r="A4558" s="173"/>
    </row>
    <row r="4559" spans="1:1">
      <c r="A4559" s="173"/>
    </row>
    <row r="4560" spans="1:1">
      <c r="A4560" s="173"/>
    </row>
    <row r="4561" spans="1:1">
      <c r="A4561" s="173"/>
    </row>
    <row r="4562" spans="1:1">
      <c r="A4562" s="173"/>
    </row>
    <row r="4563" spans="1:1">
      <c r="A4563" s="173"/>
    </row>
    <row r="4564" spans="1:1">
      <c r="A4564" s="173"/>
    </row>
    <row r="4565" spans="1:1">
      <c r="A4565" s="173"/>
    </row>
    <row r="4566" spans="1:1">
      <c r="A4566" s="173"/>
    </row>
    <row r="4567" spans="1:1">
      <c r="A4567" s="173"/>
    </row>
    <row r="4568" spans="1:1">
      <c r="A4568" s="173"/>
    </row>
    <row r="4569" spans="1:1">
      <c r="A4569" s="173"/>
    </row>
    <row r="4570" spans="1:1">
      <c r="A4570" s="173"/>
    </row>
    <row r="4571" spans="1:1">
      <c r="A4571" s="173"/>
    </row>
    <row r="4572" spans="1:1">
      <c r="A4572" s="173"/>
    </row>
    <row r="4573" spans="1:1">
      <c r="A4573" s="173"/>
    </row>
    <row r="4574" spans="1:1">
      <c r="A4574" s="173"/>
    </row>
    <row r="4575" spans="1:1">
      <c r="A4575" s="173"/>
    </row>
    <row r="4576" spans="1:1">
      <c r="A4576" s="173"/>
    </row>
    <row r="4577" spans="1:1">
      <c r="A4577" s="173"/>
    </row>
    <row r="4578" spans="1:1">
      <c r="A4578" s="173"/>
    </row>
    <row r="4579" spans="1:1">
      <c r="A4579" s="173"/>
    </row>
    <row r="4580" spans="1:1">
      <c r="A4580" s="173"/>
    </row>
    <row r="4581" spans="1:1">
      <c r="A4581" s="173"/>
    </row>
    <row r="4582" spans="1:1">
      <c r="A4582" s="173"/>
    </row>
    <row r="4583" spans="1:1">
      <c r="A4583" s="173"/>
    </row>
    <row r="4584" spans="1:1">
      <c r="A4584" s="173"/>
    </row>
    <row r="4585" spans="1:1">
      <c r="A4585" s="173"/>
    </row>
    <row r="4586" spans="1:1">
      <c r="A4586" s="173"/>
    </row>
    <row r="4587" spans="1:1">
      <c r="A4587" s="173"/>
    </row>
    <row r="4588" spans="1:1">
      <c r="A4588" s="173"/>
    </row>
    <row r="4589" spans="1:1">
      <c r="A4589" s="173"/>
    </row>
    <row r="4590" spans="1:1">
      <c r="A4590" s="173"/>
    </row>
    <row r="4591" spans="1:1">
      <c r="A4591" s="173"/>
    </row>
    <row r="4592" spans="1:1">
      <c r="A4592" s="173"/>
    </row>
    <row r="4593" spans="1:1">
      <c r="A4593" s="173"/>
    </row>
    <row r="4594" spans="1:1">
      <c r="A4594" s="173"/>
    </row>
    <row r="4595" spans="1:1">
      <c r="A4595" s="173"/>
    </row>
    <row r="4596" spans="1:1">
      <c r="A4596" s="173"/>
    </row>
    <row r="4597" spans="1:1">
      <c r="A4597" s="173"/>
    </row>
    <row r="4598" spans="1:1">
      <c r="A4598" s="173"/>
    </row>
    <row r="4599" spans="1:1">
      <c r="A4599" s="173"/>
    </row>
    <row r="4600" spans="1:1">
      <c r="A4600" s="173"/>
    </row>
    <row r="4601" spans="1:1">
      <c r="A4601" s="173"/>
    </row>
    <row r="4602" spans="1:1">
      <c r="A4602" s="173"/>
    </row>
    <row r="4603" spans="1:1">
      <c r="A4603" s="173"/>
    </row>
    <row r="4604" spans="1:1">
      <c r="A4604" s="173"/>
    </row>
    <row r="4605" spans="1:1">
      <c r="A4605" s="173"/>
    </row>
    <row r="4606" spans="1:1">
      <c r="A4606" s="173"/>
    </row>
    <row r="4607" spans="1:1">
      <c r="A4607" s="173"/>
    </row>
    <row r="4608" spans="1:1">
      <c r="A4608" s="173"/>
    </row>
    <row r="4609" spans="1:1">
      <c r="A4609" s="173"/>
    </row>
    <row r="4610" spans="1:1">
      <c r="A4610" s="173"/>
    </row>
    <row r="4611" spans="1:1">
      <c r="A4611" s="173"/>
    </row>
    <row r="4612" spans="1:1">
      <c r="A4612" s="173"/>
    </row>
    <row r="4613" spans="1:1">
      <c r="A4613" s="173"/>
    </row>
    <row r="4614" spans="1:1">
      <c r="A4614" s="173"/>
    </row>
    <row r="4615" spans="1:1">
      <c r="A4615" s="173"/>
    </row>
    <row r="4616" spans="1:1">
      <c r="A4616" s="173"/>
    </row>
    <row r="4617" spans="1:1">
      <c r="A4617" s="173"/>
    </row>
    <row r="4618" spans="1:1">
      <c r="A4618" s="173"/>
    </row>
    <row r="4619" spans="1:1">
      <c r="A4619" s="173"/>
    </row>
    <row r="4620" spans="1:1">
      <c r="A4620" s="173"/>
    </row>
    <row r="4621" spans="1:1">
      <c r="A4621" s="173"/>
    </row>
    <row r="4622" spans="1:1">
      <c r="A4622" s="173"/>
    </row>
    <row r="4623" spans="1:1">
      <c r="A4623" s="173"/>
    </row>
    <row r="4624" spans="1:1">
      <c r="A4624" s="173"/>
    </row>
    <row r="4625" spans="1:1">
      <c r="A4625" s="173"/>
    </row>
    <row r="4626" spans="1:1">
      <c r="A4626" s="173"/>
    </row>
    <row r="4627" spans="1:1">
      <c r="A4627" s="173"/>
    </row>
    <row r="4628" spans="1:1">
      <c r="A4628" s="173"/>
    </row>
    <row r="4629" spans="1:1">
      <c r="A4629" s="173"/>
    </row>
    <row r="4630" spans="1:1">
      <c r="A4630" s="173"/>
    </row>
    <row r="4631" spans="1:1">
      <c r="A4631" s="173"/>
    </row>
    <row r="4632" spans="1:1">
      <c r="A4632" s="173"/>
    </row>
    <row r="4633" spans="1:1">
      <c r="A4633" s="173"/>
    </row>
    <row r="4634" spans="1:1">
      <c r="A4634" s="173"/>
    </row>
    <row r="4635" spans="1:1">
      <c r="A4635" s="173"/>
    </row>
    <row r="4636" spans="1:1">
      <c r="A4636" s="173"/>
    </row>
    <row r="4637" spans="1:1">
      <c r="A4637" s="173"/>
    </row>
    <row r="4638" spans="1:1">
      <c r="A4638" s="173"/>
    </row>
    <row r="4639" spans="1:1">
      <c r="A4639" s="173"/>
    </row>
    <row r="4640" spans="1:1">
      <c r="A4640" s="173"/>
    </row>
    <row r="4641" spans="1:1">
      <c r="A4641" s="173"/>
    </row>
    <row r="4642" spans="1:1">
      <c r="A4642" s="173"/>
    </row>
    <row r="4643" spans="1:1">
      <c r="A4643" s="173"/>
    </row>
    <row r="4644" spans="1:1">
      <c r="A4644" s="173"/>
    </row>
    <row r="4645" spans="1:1">
      <c r="A4645" s="173"/>
    </row>
    <row r="4646" spans="1:1">
      <c r="A4646" s="173"/>
    </row>
    <row r="4647" spans="1:1">
      <c r="A4647" s="173"/>
    </row>
    <row r="4648" spans="1:1">
      <c r="A4648" s="173"/>
    </row>
    <row r="4649" spans="1:1">
      <c r="A4649" s="173"/>
    </row>
    <row r="4650" spans="1:1">
      <c r="A4650" s="173"/>
    </row>
    <row r="4651" spans="1:1">
      <c r="A4651" s="173"/>
    </row>
    <row r="4652" spans="1:1">
      <c r="A4652" s="173"/>
    </row>
    <row r="4653" spans="1:1">
      <c r="A4653" s="173"/>
    </row>
    <row r="4654" spans="1:1">
      <c r="A4654" s="173"/>
    </row>
    <row r="4655" spans="1:1">
      <c r="A4655" s="173"/>
    </row>
    <row r="4656" spans="1:1">
      <c r="A4656" s="173"/>
    </row>
    <row r="4657" spans="1:1">
      <c r="A4657" s="173"/>
    </row>
    <row r="4658" spans="1:1">
      <c r="A4658" s="173"/>
    </row>
    <row r="4659" spans="1:1">
      <c r="A4659" s="173"/>
    </row>
    <row r="4660" spans="1:1">
      <c r="A4660" s="173"/>
    </row>
    <row r="4661" spans="1:1">
      <c r="A4661" s="173"/>
    </row>
    <row r="4662" spans="1:1">
      <c r="A4662" s="173"/>
    </row>
    <row r="4663" spans="1:1">
      <c r="A4663" s="173"/>
    </row>
    <row r="4664" spans="1:1">
      <c r="A4664" s="173"/>
    </row>
    <row r="4665" spans="1:1">
      <c r="A4665" s="173"/>
    </row>
    <row r="4666" spans="1:1">
      <c r="A4666" s="173"/>
    </row>
    <row r="4667" spans="1:1">
      <c r="A4667" s="173"/>
    </row>
    <row r="4668" spans="1:1">
      <c r="A4668" s="173"/>
    </row>
    <row r="4669" spans="1:1">
      <c r="A4669" s="173"/>
    </row>
    <row r="4670" spans="1:1">
      <c r="A4670" s="173"/>
    </row>
    <row r="4671" spans="1:1">
      <c r="A4671" s="173"/>
    </row>
    <row r="4672" spans="1:1">
      <c r="A4672" s="173"/>
    </row>
    <row r="4673" spans="1:1">
      <c r="A4673" s="173"/>
    </row>
    <row r="4674" spans="1:1">
      <c r="A4674" s="173"/>
    </row>
    <row r="4675" spans="1:1">
      <c r="A4675" s="173"/>
    </row>
    <row r="4676" spans="1:1">
      <c r="A4676" s="173"/>
    </row>
    <row r="4677" spans="1:1">
      <c r="A4677" s="173"/>
    </row>
    <row r="4678" spans="1:1">
      <c r="A4678" s="173"/>
    </row>
    <row r="4679" spans="1:1">
      <c r="A4679" s="173"/>
    </row>
    <row r="4680" spans="1:1">
      <c r="A4680" s="173"/>
    </row>
    <row r="4681" spans="1:1">
      <c r="A4681" s="173"/>
    </row>
    <row r="4682" spans="1:1">
      <c r="A4682" s="173"/>
    </row>
    <row r="4683" spans="1:1">
      <c r="A4683" s="173"/>
    </row>
    <row r="4684" spans="1:1">
      <c r="A4684" s="173"/>
    </row>
    <row r="4685" spans="1:1">
      <c r="A4685" s="173"/>
    </row>
    <row r="4686" spans="1:1">
      <c r="A4686" s="173"/>
    </row>
    <row r="4687" spans="1:1">
      <c r="A4687" s="173"/>
    </row>
    <row r="4688" spans="1:1">
      <c r="A4688" s="173"/>
    </row>
    <row r="4689" spans="1:1">
      <c r="A4689" s="173"/>
    </row>
    <row r="4690" spans="1:1">
      <c r="A4690" s="173"/>
    </row>
    <row r="4691" spans="1:1">
      <c r="A4691" s="173"/>
    </row>
    <row r="4692" spans="1:1">
      <c r="A4692" s="173"/>
    </row>
    <row r="4693" spans="1:1">
      <c r="A4693" s="173"/>
    </row>
    <row r="4694" spans="1:1">
      <c r="A4694" s="173"/>
    </row>
    <row r="4695" spans="1:1">
      <c r="A4695" s="173"/>
    </row>
    <row r="4696" spans="1:1">
      <c r="A4696" s="173"/>
    </row>
    <row r="4697" spans="1:1">
      <c r="A4697" s="173"/>
    </row>
    <row r="4698" spans="1:1">
      <c r="A4698" s="173"/>
    </row>
    <row r="4699" spans="1:1">
      <c r="A4699" s="173"/>
    </row>
    <row r="4700" spans="1:1">
      <c r="A4700" s="173"/>
    </row>
    <row r="4701" spans="1:1">
      <c r="A4701" s="173"/>
    </row>
    <row r="4702" spans="1:1">
      <c r="A4702" s="173"/>
    </row>
    <row r="4703" spans="1:1">
      <c r="A4703" s="173"/>
    </row>
    <row r="4704" spans="1:1">
      <c r="A4704" s="173"/>
    </row>
    <row r="4705" spans="1:1">
      <c r="A4705" s="173"/>
    </row>
    <row r="4706" spans="1:1">
      <c r="A4706" s="173"/>
    </row>
    <row r="4707" spans="1:1">
      <c r="A4707" s="173"/>
    </row>
    <row r="4708" spans="1:1">
      <c r="A4708" s="173"/>
    </row>
    <row r="4709" spans="1:1">
      <c r="A4709" s="173"/>
    </row>
    <row r="4710" spans="1:1">
      <c r="A4710" s="173"/>
    </row>
    <row r="4711" spans="1:1">
      <c r="A4711" s="173"/>
    </row>
    <row r="4712" spans="1:1">
      <c r="A4712" s="173"/>
    </row>
    <row r="4713" spans="1:1">
      <c r="A4713" s="173"/>
    </row>
    <row r="4714" spans="1:1">
      <c r="A4714" s="173"/>
    </row>
    <row r="4715" spans="1:1">
      <c r="A4715" s="173"/>
    </row>
    <row r="4716" spans="1:1">
      <c r="A4716" s="173"/>
    </row>
    <row r="4717" spans="1:1">
      <c r="A4717" s="173"/>
    </row>
    <row r="4718" spans="1:1">
      <c r="A4718" s="173"/>
    </row>
    <row r="4719" spans="1:1">
      <c r="A4719" s="173"/>
    </row>
    <row r="4720" spans="1:1">
      <c r="A4720" s="173"/>
    </row>
    <row r="4721" spans="1:1">
      <c r="A4721" s="173"/>
    </row>
    <row r="4722" spans="1:1">
      <c r="A4722" s="173"/>
    </row>
    <row r="4723" spans="1:1">
      <c r="A4723" s="173"/>
    </row>
    <row r="4724" spans="1:1">
      <c r="A4724" s="173"/>
    </row>
    <row r="4725" spans="1:1">
      <c r="A4725" s="173"/>
    </row>
    <row r="4726" spans="1:1">
      <c r="A4726" s="173"/>
    </row>
    <row r="4727" spans="1:1">
      <c r="A4727" s="173"/>
    </row>
    <row r="4728" spans="1:1">
      <c r="A4728" s="173"/>
    </row>
    <row r="4729" spans="1:1">
      <c r="A4729" s="173"/>
    </row>
    <row r="4730" spans="1:1">
      <c r="A4730" s="173"/>
    </row>
    <row r="4731" spans="1:1">
      <c r="A4731" s="173"/>
    </row>
    <row r="4732" spans="1:1">
      <c r="A4732" s="173"/>
    </row>
    <row r="4733" spans="1:1">
      <c r="A4733" s="173"/>
    </row>
    <row r="4734" spans="1:1">
      <c r="A4734" s="173"/>
    </row>
    <row r="4735" spans="1:1">
      <c r="A4735" s="173"/>
    </row>
    <row r="4736" spans="1:1">
      <c r="A4736" s="173"/>
    </row>
    <row r="4737" spans="1:1">
      <c r="A4737" s="173"/>
    </row>
    <row r="4738" spans="1:1">
      <c r="A4738" s="173"/>
    </row>
    <row r="4739" spans="1:1">
      <c r="A4739" s="173"/>
    </row>
    <row r="4740" spans="1:1">
      <c r="A4740" s="173"/>
    </row>
    <row r="4741" spans="1:1">
      <c r="A4741" s="173"/>
    </row>
    <row r="4742" spans="1:1">
      <c r="A4742" s="173"/>
    </row>
    <row r="4743" spans="1:1">
      <c r="A4743" s="173"/>
    </row>
    <row r="4744" spans="1:1">
      <c r="A4744" s="173"/>
    </row>
    <row r="4745" spans="1:1">
      <c r="A4745" s="173"/>
    </row>
    <row r="4746" spans="1:1">
      <c r="A4746" s="173"/>
    </row>
    <row r="4747" spans="1:1">
      <c r="A4747" s="173"/>
    </row>
    <row r="4748" spans="1:1">
      <c r="A4748" s="173"/>
    </row>
    <row r="4749" spans="1:1">
      <c r="A4749" s="173"/>
    </row>
    <row r="4750" spans="1:1">
      <c r="A4750" s="173"/>
    </row>
    <row r="4751" spans="1:1">
      <c r="A4751" s="173"/>
    </row>
    <row r="4752" spans="1:1">
      <c r="A4752" s="173"/>
    </row>
    <row r="4753" spans="1:1">
      <c r="A4753" s="173"/>
    </row>
    <row r="4754" spans="1:1">
      <c r="A4754" s="173"/>
    </row>
    <row r="4755" spans="1:1">
      <c r="A4755" s="173"/>
    </row>
    <row r="4756" spans="1:1">
      <c r="A4756" s="173"/>
    </row>
    <row r="4757" spans="1:1">
      <c r="A4757" s="173"/>
    </row>
    <row r="4758" spans="1:1">
      <c r="A4758" s="173"/>
    </row>
    <row r="4759" spans="1:1">
      <c r="A4759" s="173"/>
    </row>
    <row r="4760" spans="1:1">
      <c r="A4760" s="173"/>
    </row>
    <row r="4761" spans="1:1">
      <c r="A4761" s="173"/>
    </row>
    <row r="4762" spans="1:1">
      <c r="A4762" s="173"/>
    </row>
    <row r="4763" spans="1:1">
      <c r="A4763" s="173"/>
    </row>
    <row r="4764" spans="1:1">
      <c r="A4764" s="173"/>
    </row>
    <row r="4765" spans="1:1">
      <c r="A4765" s="173"/>
    </row>
    <row r="4766" spans="1:1">
      <c r="A4766" s="173"/>
    </row>
    <row r="4767" spans="1:1">
      <c r="A4767" s="173"/>
    </row>
    <row r="4768" spans="1:1">
      <c r="A4768" s="173"/>
    </row>
    <row r="4769" spans="1:1">
      <c r="A4769" s="173"/>
    </row>
    <row r="4770" spans="1:1">
      <c r="A4770" s="173"/>
    </row>
    <row r="4771" spans="1:1">
      <c r="A4771" s="173"/>
    </row>
    <row r="4772" spans="1:1">
      <c r="A4772" s="173"/>
    </row>
    <row r="4773" spans="1:1">
      <c r="A4773" s="173"/>
    </row>
    <row r="4774" spans="1:1">
      <c r="A4774" s="173"/>
    </row>
    <row r="4775" spans="1:1">
      <c r="A4775" s="173"/>
    </row>
    <row r="4776" spans="1:1">
      <c r="A4776" s="173"/>
    </row>
    <row r="4777" spans="1:1">
      <c r="A4777" s="173"/>
    </row>
    <row r="4778" spans="1:1">
      <c r="A4778" s="173"/>
    </row>
    <row r="4779" spans="1:1">
      <c r="A4779" s="173"/>
    </row>
    <row r="4780" spans="1:1">
      <c r="A4780" s="173"/>
    </row>
    <row r="4781" spans="1:1">
      <c r="A4781" s="173"/>
    </row>
    <row r="4782" spans="1:1">
      <c r="A4782" s="173"/>
    </row>
    <row r="4783" spans="1:1">
      <c r="A4783" s="173"/>
    </row>
    <row r="4784" spans="1:1">
      <c r="A4784" s="173"/>
    </row>
    <row r="4785" spans="1:1">
      <c r="A4785" s="173"/>
    </row>
    <row r="4786" spans="1:1">
      <c r="A4786" s="173"/>
    </row>
    <row r="4787" spans="1:1">
      <c r="A4787" s="173"/>
    </row>
    <row r="4788" spans="1:1">
      <c r="A4788" s="173"/>
    </row>
    <row r="4789" spans="1:1">
      <c r="A4789" s="173"/>
    </row>
    <row r="4790" spans="1:1">
      <c r="A4790" s="173"/>
    </row>
    <row r="4791" spans="1:1">
      <c r="A4791" s="173"/>
    </row>
    <row r="4792" spans="1:1">
      <c r="A4792" s="173"/>
    </row>
    <row r="4793" spans="1:1">
      <c r="A4793" s="173"/>
    </row>
    <row r="4794" spans="1:1">
      <c r="A4794" s="173"/>
    </row>
    <row r="4795" spans="1:1">
      <c r="A4795" s="173"/>
    </row>
    <row r="4796" spans="1:1">
      <c r="A4796" s="173"/>
    </row>
    <row r="4797" spans="1:1">
      <c r="A4797" s="173"/>
    </row>
    <row r="4798" spans="1:1">
      <c r="A4798" s="173"/>
    </row>
    <row r="4799" spans="1:1">
      <c r="A4799" s="173"/>
    </row>
    <row r="4800" spans="1:1">
      <c r="A4800" s="173"/>
    </row>
    <row r="4801" spans="1:1">
      <c r="A4801" s="173"/>
    </row>
    <row r="4802" spans="1:1">
      <c r="A4802" s="173"/>
    </row>
    <row r="4803" spans="1:1">
      <c r="A4803" s="173"/>
    </row>
    <row r="4804" spans="1:1">
      <c r="A4804" s="173"/>
    </row>
    <row r="4805" spans="1:1">
      <c r="A4805" s="173"/>
    </row>
    <row r="4806" spans="1:1">
      <c r="A4806" s="173"/>
    </row>
    <row r="4807" spans="1:1">
      <c r="A4807" s="173"/>
    </row>
    <row r="4808" spans="1:1">
      <c r="A4808" s="173"/>
    </row>
    <row r="4809" spans="1:1">
      <c r="A4809" s="173"/>
    </row>
    <row r="4810" spans="1:1">
      <c r="A4810" s="173"/>
    </row>
    <row r="4811" spans="1:1">
      <c r="A4811" s="173"/>
    </row>
    <row r="4812" spans="1:1">
      <c r="A4812" s="173"/>
    </row>
    <row r="4813" spans="1:1">
      <c r="A4813" s="173"/>
    </row>
    <row r="4814" spans="1:1">
      <c r="A4814" s="173"/>
    </row>
    <row r="4815" spans="1:1">
      <c r="A4815" s="173"/>
    </row>
    <row r="4816" spans="1:1">
      <c r="A4816" s="173"/>
    </row>
    <row r="4817" spans="1:1">
      <c r="A4817" s="173"/>
    </row>
    <row r="4818" spans="1:1">
      <c r="A4818" s="173"/>
    </row>
    <row r="4819" spans="1:1">
      <c r="A4819" s="173"/>
    </row>
    <row r="4820" spans="1:1">
      <c r="A4820" s="173"/>
    </row>
  </sheetData>
  <autoFilter ref="A1:C3274"/>
  <sortState ref="A3:A298">
    <sortCondition ref="A3:A298" customList="09.01.2025,10.01.2025,11.01.2025,12.01.215,13.01.20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Елена</cp:lastModifiedBy>
  <dcterms:created xsi:type="dcterms:W3CDTF">2021-02-01T12:41:00Z</dcterms:created>
  <dcterms:modified xsi:type="dcterms:W3CDTF">2025-08-21T08:17:24Z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D0A27D97CF1740B834B35A681EA7ED77_42</vt:lpwstr>
  </property>
  <property fmtid="{D5CDD505-2E9C-101B-9397-08002B2CF9AE}" pid="3" name="KSOProductBuildVer">
    <vt:lpwstr>1033-6.14.0.8718</vt:lpwstr>
  </property>
</Properties>
</file>