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480" yWindow="3096" windowWidth="7572" windowHeight="2292"/>
  </bookViews>
  <sheets>
    <sheet name="Расширенная отчетность" sheetId="1" r:id="rId1"/>
  </sheets>
  <definedNames>
    <definedName name="_xlnm._FilterDatabase" localSheetId="0" hidden="1">'Расширенная отчетность'!$A$37:$AG$517</definedName>
  </definedNames>
  <calcPr calcId="145621"/>
</workbook>
</file>

<file path=xl/calcChain.xml><?xml version="1.0" encoding="utf-8"?>
<calcChain xmlns="http://schemas.openxmlformats.org/spreadsheetml/2006/main">
  <c r="AC504" i="1"/>
  <c r="AC482"/>
  <c r="AC483"/>
  <c r="AC484"/>
  <c r="AC485"/>
  <c r="AC486"/>
  <c r="AC487"/>
  <c r="AC488"/>
  <c r="AC489"/>
  <c r="AC490"/>
  <c r="AC491"/>
  <c r="AC492"/>
  <c r="AC493"/>
  <c r="AC494"/>
  <c r="AC495"/>
  <c r="AC496"/>
  <c r="AC497"/>
  <c r="AC498"/>
  <c r="AC499"/>
  <c r="AC50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1"/>
  <c r="AC272"/>
  <c r="AC273"/>
  <c r="AC274"/>
  <c r="AC275"/>
  <c r="AC276"/>
  <c r="AC277"/>
  <c r="AC278"/>
  <c r="AC279"/>
  <c r="AC280"/>
  <c r="AC281"/>
  <c r="AC282"/>
  <c r="AC283"/>
  <c r="AC284"/>
  <c r="AC285"/>
  <c r="AC286"/>
  <c r="AC287"/>
  <c r="AC288"/>
  <c r="AC289"/>
  <c r="AC290"/>
  <c r="AC291"/>
  <c r="AC292"/>
  <c r="AC293"/>
  <c r="AC294"/>
  <c r="AC295"/>
  <c r="AC296"/>
  <c r="AC297"/>
  <c r="AC298"/>
  <c r="AC299"/>
  <c r="AC300"/>
  <c r="AC301"/>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425"/>
  <c r="AC426"/>
  <c r="AC427"/>
  <c r="AC428"/>
  <c r="AC429"/>
  <c r="AC430"/>
  <c r="AC431"/>
  <c r="AC432"/>
  <c r="AC433"/>
  <c r="AC434"/>
  <c r="AC435"/>
  <c r="AC436"/>
  <c r="AC437"/>
  <c r="AC438"/>
  <c r="AC439"/>
  <c r="AC440"/>
  <c r="AC441"/>
  <c r="AC442"/>
  <c r="AC443"/>
  <c r="AC444"/>
  <c r="AC445"/>
  <c r="AC446"/>
  <c r="AC447"/>
  <c r="AC448"/>
  <c r="AC449"/>
  <c r="AC450"/>
  <c r="AC451"/>
  <c r="AC452"/>
  <c r="AC453"/>
  <c r="AC454"/>
  <c r="AC455"/>
  <c r="AC456"/>
  <c r="AC457"/>
  <c r="AC458"/>
  <c r="AC459"/>
  <c r="AC460"/>
  <c r="AC461"/>
  <c r="AC462"/>
  <c r="AC463"/>
  <c r="AC464"/>
  <c r="AC465"/>
  <c r="AC466"/>
  <c r="AC467"/>
  <c r="AC468"/>
  <c r="AC469"/>
  <c r="AC470"/>
  <c r="AC471"/>
  <c r="AC472"/>
  <c r="AC473"/>
  <c r="AC474"/>
  <c r="AC475"/>
  <c r="AC476"/>
  <c r="AC477"/>
  <c r="AC478"/>
  <c r="AC479"/>
  <c r="AC62"/>
  <c r="AC63"/>
  <c r="AC64"/>
  <c r="AC65"/>
  <c r="AC66"/>
  <c r="AC67"/>
  <c r="AC68"/>
  <c r="AC69"/>
  <c r="AC70"/>
  <c r="AC71"/>
  <c r="AC72"/>
  <c r="AC73"/>
  <c r="AC74"/>
  <c r="AC75"/>
  <c r="AC76"/>
  <c r="AC77"/>
  <c r="AC78"/>
  <c r="AC79"/>
  <c r="AC56"/>
  <c r="AC57"/>
  <c r="AC58"/>
  <c r="AC59"/>
  <c r="AC60"/>
  <c r="AC61"/>
  <c r="AC45"/>
  <c r="AC46"/>
  <c r="AC47"/>
  <c r="AC48"/>
  <c r="AC49"/>
  <c r="AC50"/>
  <c r="AC51"/>
  <c r="AC52"/>
  <c r="AC53"/>
  <c r="AC54"/>
  <c r="AC55"/>
  <c r="AC44"/>
  <c r="AC43"/>
  <c r="AC42"/>
  <c r="AC41"/>
  <c r="AC40"/>
  <c r="AC39"/>
  <c r="F38"/>
  <c r="H38"/>
  <c r="J38"/>
  <c r="L38"/>
  <c r="N38"/>
  <c r="P38"/>
  <c r="R38"/>
  <c r="T38"/>
  <c r="V38"/>
  <c r="X38"/>
  <c r="Z38"/>
  <c r="AB81" l="1"/>
  <c r="Z81"/>
  <c r="F81"/>
  <c r="H81"/>
  <c r="J81"/>
  <c r="L81"/>
  <c r="N81"/>
  <c r="P81"/>
  <c r="R81"/>
  <c r="T81"/>
  <c r="V81"/>
  <c r="X81"/>
  <c r="AE81"/>
  <c r="AE481"/>
  <c r="AB481"/>
  <c r="Z481"/>
  <c r="X481"/>
  <c r="V481"/>
  <c r="T481"/>
  <c r="R481"/>
  <c r="N481"/>
  <c r="L481"/>
  <c r="J481"/>
  <c r="H481"/>
  <c r="AG40"/>
  <c r="AG43"/>
  <c r="AG47"/>
  <c r="AG51"/>
  <c r="AG55"/>
  <c r="AG59"/>
  <c r="AG63"/>
  <c r="AG67"/>
  <c r="AG71"/>
  <c r="AG75"/>
  <c r="AG79"/>
  <c r="AC80"/>
  <c r="AG245"/>
  <c r="AG249"/>
  <c r="AG265"/>
  <c r="AG289"/>
  <c r="AG397"/>
  <c r="AG439"/>
  <c r="AG456"/>
  <c r="AC480"/>
  <c r="AG483"/>
  <c r="AG492"/>
  <c r="AG493"/>
  <c r="AG494"/>
  <c r="AG499"/>
  <c r="AG501"/>
  <c r="AC503"/>
  <c r="AG503" s="1"/>
  <c r="AG184"/>
  <c r="AG259"/>
  <c r="AG286"/>
  <c r="AG401"/>
  <c r="AE38"/>
  <c r="AG39"/>
  <c r="AG41"/>
  <c r="AG232"/>
  <c r="AG42"/>
  <c r="AG44"/>
  <c r="AG45"/>
  <c r="AG46"/>
  <c r="AG48"/>
  <c r="AG49"/>
  <c r="AG50"/>
  <c r="AG52"/>
  <c r="AG53"/>
  <c r="AG54"/>
  <c r="AG56"/>
  <c r="AG57"/>
  <c r="AG58"/>
  <c r="AG60"/>
  <c r="AG61"/>
  <c r="AG62"/>
  <c r="AG64"/>
  <c r="AG65"/>
  <c r="AG66"/>
  <c r="AG68"/>
  <c r="AG69"/>
  <c r="AG70"/>
  <c r="AG72"/>
  <c r="AG73"/>
  <c r="AG74"/>
  <c r="AG76"/>
  <c r="AG77"/>
  <c r="AG78"/>
  <c r="AB38"/>
  <c r="AG283"/>
  <c r="AG284"/>
  <c r="AG285"/>
  <c r="AG287"/>
  <c r="AG288"/>
  <c r="AG180"/>
  <c r="AG181"/>
  <c r="AG182"/>
  <c r="AG183"/>
  <c r="AG262"/>
  <c r="AG263"/>
  <c r="AG264"/>
  <c r="AG266"/>
  <c r="AG267"/>
  <c r="AG268"/>
  <c r="AG260"/>
  <c r="AG261"/>
  <c r="AG398"/>
  <c r="AG399"/>
  <c r="AG400"/>
  <c r="AG240"/>
  <c r="AG130"/>
  <c r="AG131"/>
  <c r="AG132"/>
  <c r="AG133"/>
  <c r="AG134"/>
  <c r="AG135"/>
  <c r="AG136"/>
  <c r="AG301"/>
  <c r="AG495"/>
  <c r="AG129"/>
  <c r="AG137"/>
  <c r="AG394"/>
  <c r="AG395"/>
  <c r="AG396"/>
  <c r="AG423"/>
  <c r="AG424"/>
  <c r="AG425"/>
  <c r="AG426"/>
  <c r="AG435"/>
  <c r="AG436"/>
  <c r="AG437"/>
  <c r="AG438"/>
  <c r="AG215"/>
  <c r="AG216"/>
  <c r="AG217"/>
  <c r="AG218"/>
  <c r="AG219"/>
  <c r="AG220"/>
  <c r="AG350"/>
  <c r="P490"/>
  <c r="AG165"/>
  <c r="AG166"/>
  <c r="AG167"/>
  <c r="AG168"/>
  <c r="AG243"/>
  <c r="AG244"/>
  <c r="AG246"/>
  <c r="AG247"/>
  <c r="AG248"/>
  <c r="AG250"/>
  <c r="AG251"/>
  <c r="AG252"/>
  <c r="AC38" l="1"/>
  <c r="AC81"/>
  <c r="AE506"/>
  <c r="P481"/>
  <c r="AG123"/>
  <c r="AG124"/>
  <c r="AG125"/>
  <c r="AG126"/>
  <c r="AG127"/>
  <c r="AG128"/>
  <c r="AG453" l="1"/>
  <c r="AG333"/>
  <c r="AG454"/>
  <c r="AG478"/>
  <c r="AG452"/>
  <c r="AG457"/>
  <c r="AG228"/>
  <c r="AG223"/>
  <c r="AG138"/>
  <c r="AG139"/>
  <c r="AG140"/>
  <c r="AG296"/>
  <c r="AG371" l="1"/>
  <c r="AG372"/>
  <c r="AG373"/>
  <c r="AG374"/>
  <c r="AG375"/>
  <c r="AG376"/>
  <c r="AG377"/>
  <c r="AG378"/>
  <c r="AG89"/>
  <c r="AG90"/>
  <c r="AG91"/>
  <c r="AG92"/>
  <c r="AG93"/>
  <c r="AG121"/>
  <c r="AG330"/>
  <c r="AG334"/>
  <c r="AG85"/>
  <c r="AG155"/>
  <c r="AG120"/>
  <c r="AG282"/>
  <c r="AG281"/>
  <c r="AG339" l="1"/>
  <c r="AG208"/>
  <c r="AG354"/>
  <c r="AG358"/>
  <c r="AG177"/>
  <c r="AG178"/>
  <c r="AG179"/>
  <c r="AG108"/>
  <c r="AG207"/>
  <c r="AG202"/>
  <c r="AG203"/>
  <c r="AG312"/>
  <c r="AG497"/>
  <c r="AG309"/>
  <c r="AG293" l="1"/>
  <c r="AG294"/>
  <c r="AG295"/>
  <c r="AG297"/>
  <c r="AG298"/>
  <c r="AG299"/>
  <c r="AG353" l="1"/>
  <c r="AG143"/>
  <c r="AG349"/>
  <c r="AG272"/>
  <c r="AG87" l="1"/>
  <c r="AG86"/>
  <c r="AG431"/>
  <c r="AG290" l="1"/>
  <c r="AG291"/>
  <c r="AG292"/>
  <c r="AG357" l="1"/>
  <c r="AG418" l="1"/>
  <c r="AG419"/>
  <c r="AG420"/>
  <c r="AG253"/>
  <c r="AG254"/>
  <c r="AG255"/>
  <c r="AG369"/>
  <c r="AG370"/>
  <c r="AG110"/>
  <c r="AG111"/>
  <c r="AG112"/>
  <c r="AG280"/>
  <c r="AG113"/>
  <c r="AG153"/>
  <c r="AG154"/>
  <c r="AG156"/>
  <c r="AG204"/>
  <c r="AG226"/>
  <c r="AG213"/>
  <c r="AG214"/>
  <c r="AG221"/>
  <c r="AG222"/>
  <c r="AG379" l="1"/>
  <c r="AG462"/>
  <c r="AG460"/>
  <c r="AG461"/>
  <c r="AG459"/>
  <c r="AG463"/>
  <c r="AE502"/>
  <c r="AG212"/>
  <c r="AG211"/>
  <c r="AG209"/>
  <c r="AG210"/>
  <c r="AE500" l="1"/>
  <c r="AG271"/>
  <c r="AG273"/>
  <c r="AG490" l="1"/>
  <c r="AG491"/>
  <c r="AG341" l="1"/>
  <c r="AG345"/>
  <c r="AG346"/>
  <c r="AG347"/>
  <c r="AG440"/>
  <c r="AG190"/>
  <c r="AG233"/>
  <c r="AG234"/>
  <c r="AG235"/>
  <c r="AG236"/>
  <c r="AG237"/>
  <c r="AG238"/>
  <c r="AG224"/>
  <c r="AG225"/>
  <c r="AG227"/>
  <c r="AG229"/>
  <c r="AG451"/>
  <c r="AG455"/>
  <c r="AG458"/>
  <c r="AG464"/>
  <c r="AG465"/>
  <c r="AG466"/>
  <c r="AG467"/>
  <c r="AG468"/>
  <c r="AG469"/>
  <c r="AG470"/>
  <c r="AG471"/>
  <c r="AG472"/>
  <c r="AG473"/>
  <c r="AG474"/>
  <c r="AG390"/>
  <c r="AG391"/>
  <c r="AG392"/>
  <c r="AG157"/>
  <c r="AG158"/>
  <c r="AG239"/>
  <c r="AG496"/>
  <c r="AG241"/>
  <c r="AG242"/>
  <c r="AG427"/>
  <c r="AG428"/>
  <c r="AG83"/>
  <c r="AG84"/>
  <c r="AG88"/>
  <c r="AG94"/>
  <c r="AG199"/>
  <c r="AG200"/>
  <c r="AG201"/>
  <c r="AG300"/>
  <c r="AG302"/>
  <c r="AG303"/>
  <c r="AG146" l="1"/>
  <c r="AG147"/>
  <c r="AC32"/>
  <c r="AC33"/>
  <c r="AG33" s="1"/>
  <c r="AC34"/>
  <c r="AG34" s="1"/>
  <c r="AB35"/>
  <c r="Z35"/>
  <c r="X35"/>
  <c r="V35"/>
  <c r="T35"/>
  <c r="R35"/>
  <c r="P35"/>
  <c r="N35"/>
  <c r="L35"/>
  <c r="J35"/>
  <c r="H35"/>
  <c r="F35"/>
  <c r="D35"/>
  <c r="AG475" l="1"/>
  <c r="AG446"/>
  <c r="AG447"/>
  <c r="AG448"/>
  <c r="AG449"/>
  <c r="AG450"/>
  <c r="AG122"/>
  <c r="AG336"/>
  <c r="AG337"/>
  <c r="AG338"/>
  <c r="AG340"/>
  <c r="AG342"/>
  <c r="AG343"/>
  <c r="AG344"/>
  <c r="AC29"/>
  <c r="AC30"/>
  <c r="AC31"/>
  <c r="AG366" l="1"/>
  <c r="AG367"/>
  <c r="AG368"/>
  <c r="AG323"/>
  <c r="AG324"/>
  <c r="AG325"/>
  <c r="AG326"/>
  <c r="AG316"/>
  <c r="AG317"/>
  <c r="AG318"/>
  <c r="AG319"/>
  <c r="AG320"/>
  <c r="AG305"/>
  <c r="AG306"/>
  <c r="AG307"/>
  <c r="AG308"/>
  <c r="AG310"/>
  <c r="AG311"/>
  <c r="AG313"/>
  <c r="AG322"/>
  <c r="AG327"/>
  <c r="AG321"/>
  <c r="AG274"/>
  <c r="AG275"/>
  <c r="AG276"/>
  <c r="AG277"/>
  <c r="AG278"/>
  <c r="AG279"/>
  <c r="AG412"/>
  <c r="AG413"/>
  <c r="AG414"/>
  <c r="AG415"/>
  <c r="AG416"/>
  <c r="AG417"/>
  <c r="AG409" l="1"/>
  <c r="AG410"/>
  <c r="AG411"/>
  <c r="AG421"/>
  <c r="AG256"/>
  <c r="AG304" l="1"/>
  <c r="AG328"/>
  <c r="AG329"/>
  <c r="AG331"/>
  <c r="AG98"/>
  <c r="AG99"/>
  <c r="AG100"/>
  <c r="AG101"/>
  <c r="AG102"/>
  <c r="AG103"/>
  <c r="AG159"/>
  <c r="AG186"/>
  <c r="AG187"/>
  <c r="AG188"/>
  <c r="AG441"/>
  <c r="AG442"/>
  <c r="AG443"/>
  <c r="AG402"/>
  <c r="AG403"/>
  <c r="AG404"/>
  <c r="AG405"/>
  <c r="AG406"/>
  <c r="AG407"/>
  <c r="AG429"/>
  <c r="AG389"/>
  <c r="AG393"/>
  <c r="AG444"/>
  <c r="AG445"/>
  <c r="AG348" l="1"/>
  <c r="AG351"/>
  <c r="AG352"/>
  <c r="AG355"/>
  <c r="AG356"/>
  <c r="AG141" l="1"/>
  <c r="AC27" l="1"/>
  <c r="AC28"/>
  <c r="AG433" l="1"/>
  <c r="AG434"/>
  <c r="AG476"/>
  <c r="AG477"/>
  <c r="AG479"/>
  <c r="AG359"/>
  <c r="AG360"/>
  <c r="AG230"/>
  <c r="AG231"/>
  <c r="AG205"/>
  <c r="AG206"/>
  <c r="AG149"/>
  <c r="AG150"/>
  <c r="AG151"/>
  <c r="AG152"/>
  <c r="AG160"/>
  <c r="AG161"/>
  <c r="AG162"/>
  <c r="AG163"/>
  <c r="AG142"/>
  <c r="AG430"/>
  <c r="AG432"/>
  <c r="AG332"/>
  <c r="AG335"/>
  <c r="AG314"/>
  <c r="AG315"/>
  <c r="AG174" l="1"/>
  <c r="AG175"/>
  <c r="AG176"/>
  <c r="AG185"/>
  <c r="AG114"/>
  <c r="AG115"/>
  <c r="AG116"/>
  <c r="AG117"/>
  <c r="AG118"/>
  <c r="AG119"/>
  <c r="AG422" l="1"/>
  <c r="AG480"/>
  <c r="AG482"/>
  <c r="AG484"/>
  <c r="AG485"/>
  <c r="AG486"/>
  <c r="AG487"/>
  <c r="AG488"/>
  <c r="AG489"/>
  <c r="AG498"/>
  <c r="AG80"/>
  <c r="AG82"/>
  <c r="AG95"/>
  <c r="AG96"/>
  <c r="AG97"/>
  <c r="AG104"/>
  <c r="AG105"/>
  <c r="AG106"/>
  <c r="AG107"/>
  <c r="AG109"/>
  <c r="AG144"/>
  <c r="AG145"/>
  <c r="AG148"/>
  <c r="AG164"/>
  <c r="AG169"/>
  <c r="AG170"/>
  <c r="AG171"/>
  <c r="AG172"/>
  <c r="AG173"/>
  <c r="AG189"/>
  <c r="AG191"/>
  <c r="AG192"/>
  <c r="AG193"/>
  <c r="AG194"/>
  <c r="AG195"/>
  <c r="AG196"/>
  <c r="AG197"/>
  <c r="AG198"/>
  <c r="AG257"/>
  <c r="AG258"/>
  <c r="AG269"/>
  <c r="AG270"/>
  <c r="AG361"/>
  <c r="AG362"/>
  <c r="AG363"/>
  <c r="AG364"/>
  <c r="AG365"/>
  <c r="AG380"/>
  <c r="AG381"/>
  <c r="AG382"/>
  <c r="AG383"/>
  <c r="AG384"/>
  <c r="AG385"/>
  <c r="AG386"/>
  <c r="AG387"/>
  <c r="AG388"/>
  <c r="AG408"/>
  <c r="AG81" l="1"/>
  <c r="AG504" l="1"/>
  <c r="AC18"/>
  <c r="AC19"/>
  <c r="AC20"/>
  <c r="AC21"/>
  <c r="AC22"/>
  <c r="AC23"/>
  <c r="AC24"/>
  <c r="AC25"/>
  <c r="AG25" s="1"/>
  <c r="AC26"/>
  <c r="AG26" s="1"/>
  <c r="AG27"/>
  <c r="AG28"/>
  <c r="AG29"/>
  <c r="AG30"/>
  <c r="AG31"/>
  <c r="AC505" l="1"/>
  <c r="AG32"/>
  <c r="AC507" l="1"/>
  <c r="AC509"/>
  <c r="R500" l="1"/>
  <c r="R502"/>
  <c r="F481"/>
  <c r="AC481" s="1"/>
  <c r="F500"/>
  <c r="F502"/>
  <c r="H500"/>
  <c r="H502"/>
  <c r="J500"/>
  <c r="J502"/>
  <c r="L500"/>
  <c r="L502"/>
  <c r="N500"/>
  <c r="N502"/>
  <c r="P500"/>
  <c r="P502"/>
  <c r="T500"/>
  <c r="T502"/>
  <c r="V500"/>
  <c r="V502"/>
  <c r="X500"/>
  <c r="X502"/>
  <c r="Z500"/>
  <c r="Z502"/>
  <c r="AB500"/>
  <c r="AB502"/>
  <c r="AC17"/>
  <c r="AG19"/>
  <c r="AG20"/>
  <c r="AG21"/>
  <c r="AG22"/>
  <c r="AG23"/>
  <c r="AG24"/>
  <c r="AE35"/>
  <c r="AG36"/>
  <c r="AF506"/>
  <c r="AC502" l="1"/>
  <c r="AG502" s="1"/>
  <c r="AC500"/>
  <c r="AG500" s="1"/>
  <c r="AG17"/>
  <c r="AC35"/>
  <c r="AG481"/>
  <c r="AB506"/>
  <c r="Z506"/>
  <c r="Z508" s="1"/>
  <c r="X506"/>
  <c r="X508" s="1"/>
  <c r="T506"/>
  <c r="P506"/>
  <c r="P508" s="1"/>
  <c r="N506"/>
  <c r="N508" s="1"/>
  <c r="F506"/>
  <c r="R506"/>
  <c r="R508" s="1"/>
  <c r="V506"/>
  <c r="V508" s="1"/>
  <c r="L506"/>
  <c r="L508" s="1"/>
  <c r="J506"/>
  <c r="J508" s="1"/>
  <c r="H506"/>
  <c r="H508" s="1"/>
  <c r="AG38"/>
  <c r="AG18"/>
  <c r="AC506" l="1"/>
  <c r="AG506" s="1"/>
  <c r="AB508"/>
  <c r="AG505"/>
  <c r="T508"/>
  <c r="AG35"/>
  <c r="F508"/>
  <c r="AC508" l="1"/>
  <c r="AG510"/>
</calcChain>
</file>

<file path=xl/comments1.xml><?xml version="1.0" encoding="utf-8"?>
<comments xmlns="http://schemas.openxmlformats.org/spreadsheetml/2006/main">
  <authors>
    <author>Olga Kapitulskaya</author>
  </authors>
  <commentList>
    <comment ref="H39" authorId="0">
      <text>
        <r>
          <rPr>
            <b/>
            <sz val="9"/>
            <color indexed="81"/>
            <rFont val="Tahoma"/>
            <family val="2"/>
            <charset val="204"/>
          </rPr>
          <t>Olga Kapitulskaya:</t>
        </r>
        <r>
          <rPr>
            <sz val="9"/>
            <color indexed="81"/>
            <rFont val="Tahoma"/>
            <family val="2"/>
            <charset val="204"/>
          </rPr>
          <t xml:space="preserve">
Ввалютный перевод от 20.02.20</t>
        </r>
      </text>
    </comment>
    <comment ref="H40" authorId="0">
      <text>
        <r>
          <rPr>
            <b/>
            <sz val="9"/>
            <color indexed="81"/>
            <rFont val="Tahoma"/>
            <family val="2"/>
            <charset val="204"/>
          </rPr>
          <t>Olga Kapitulskaya:</t>
        </r>
        <r>
          <rPr>
            <sz val="9"/>
            <color indexed="81"/>
            <rFont val="Tahoma"/>
            <family val="2"/>
            <charset val="204"/>
          </rPr>
          <t xml:space="preserve">
Ввалютный перевод от 20.02.20</t>
        </r>
      </text>
    </comment>
    <comment ref="J41" authorId="0">
      <text>
        <r>
          <rPr>
            <b/>
            <sz val="9"/>
            <color indexed="81"/>
            <rFont val="Tahoma"/>
            <family val="2"/>
            <charset val="204"/>
          </rPr>
          <t>Olga Kapitulskaya:</t>
        </r>
        <r>
          <rPr>
            <sz val="9"/>
            <color indexed="81"/>
            <rFont val="Tahoma"/>
            <family val="2"/>
            <charset val="204"/>
          </rPr>
          <t xml:space="preserve">
Платежное поручение ПЖ000001788 от 20.03.2020</t>
        </r>
      </text>
    </comment>
    <comment ref="N42" authorId="0">
      <text>
        <r>
          <rPr>
            <b/>
            <sz val="9"/>
            <color indexed="81"/>
            <rFont val="Tahoma"/>
            <family val="2"/>
            <charset val="204"/>
          </rPr>
          <t>Olga Kapitulskaya:</t>
        </r>
        <r>
          <rPr>
            <sz val="9"/>
            <color indexed="81"/>
            <rFont val="Tahoma"/>
            <family val="2"/>
            <charset val="204"/>
          </rPr>
          <t xml:space="preserve">
Валютный перевод от 26.05.2020</t>
        </r>
      </text>
    </comment>
    <comment ref="J43" authorId="0">
      <text>
        <r>
          <rPr>
            <b/>
            <sz val="9"/>
            <color indexed="81"/>
            <rFont val="Tahoma"/>
            <family val="2"/>
            <charset val="204"/>
          </rPr>
          <t>Olga Kapitulskaya:</t>
        </r>
        <r>
          <rPr>
            <sz val="9"/>
            <color indexed="81"/>
            <rFont val="Tahoma"/>
            <family val="2"/>
            <charset val="204"/>
          </rPr>
          <t xml:space="preserve">
Платежное поручение ПЖ00002057 от 27.03.2020</t>
        </r>
      </text>
    </comment>
    <comment ref="H44" authorId="0">
      <text>
        <r>
          <rPr>
            <b/>
            <sz val="9"/>
            <color indexed="81"/>
            <rFont val="Tahoma"/>
            <family val="2"/>
            <charset val="204"/>
          </rPr>
          <t>Olga Kapitulskaya:</t>
        </r>
        <r>
          <rPr>
            <sz val="9"/>
            <color indexed="81"/>
            <rFont val="Tahoma"/>
            <family val="2"/>
            <charset val="204"/>
          </rPr>
          <t xml:space="preserve">
Платежное поручение ПЖ000001273 от 26.02.2020</t>
        </r>
      </text>
    </comment>
    <comment ref="L45" authorId="0">
      <text>
        <r>
          <rPr>
            <b/>
            <sz val="9"/>
            <color indexed="81"/>
            <rFont val="Tahoma"/>
            <family val="2"/>
            <charset val="204"/>
          </rPr>
          <t>Olga Kapitulskaya:</t>
        </r>
        <r>
          <rPr>
            <sz val="9"/>
            <color indexed="81"/>
            <rFont val="Tahoma"/>
            <family val="2"/>
            <charset val="204"/>
          </rPr>
          <t xml:space="preserve">
Платежное поручение НЖ000000607 от 29.04.2020</t>
        </r>
      </text>
    </comment>
    <comment ref="P45" authorId="0">
      <text>
        <r>
          <rPr>
            <b/>
            <sz val="9"/>
            <color indexed="81"/>
            <rFont val="Tahoma"/>
            <family val="2"/>
            <charset val="204"/>
          </rPr>
          <t>Olga Kapitulskaya:</t>
        </r>
        <r>
          <rPr>
            <sz val="9"/>
            <color indexed="81"/>
            <rFont val="Tahoma"/>
            <family val="2"/>
            <charset val="204"/>
          </rPr>
          <t xml:space="preserve">
Платежное поручение НЖ000000839 от 10.06.2020</t>
        </r>
      </text>
    </comment>
    <comment ref="AB45" authorId="0">
      <text>
        <r>
          <rPr>
            <b/>
            <sz val="9"/>
            <color indexed="81"/>
            <rFont val="Tahoma"/>
            <family val="2"/>
            <charset val="204"/>
          </rPr>
          <t>Olga Kapitulskaya:</t>
        </r>
        <r>
          <rPr>
            <sz val="9"/>
            <color indexed="81"/>
            <rFont val="Tahoma"/>
            <family val="2"/>
            <charset val="204"/>
          </rPr>
          <t xml:space="preserve">
Платежное поручение НЖ000001780 от 08.12.2020</t>
        </r>
      </text>
    </comment>
    <comment ref="L46" authorId="0">
      <text>
        <r>
          <rPr>
            <b/>
            <sz val="9"/>
            <color indexed="81"/>
            <rFont val="Tahoma"/>
            <family val="2"/>
            <charset val="204"/>
          </rPr>
          <t>Olga Kapitulskaya:</t>
        </r>
        <r>
          <rPr>
            <sz val="9"/>
            <color indexed="81"/>
            <rFont val="Tahoma"/>
            <family val="2"/>
            <charset val="204"/>
          </rPr>
          <t xml:space="preserve">
Платежное поручение НЖ000000608 от 29.04.2020</t>
        </r>
      </text>
    </comment>
    <comment ref="J47" authorId="0">
      <text>
        <r>
          <rPr>
            <b/>
            <sz val="9"/>
            <color indexed="81"/>
            <rFont val="Tahoma"/>
            <family val="2"/>
            <charset val="204"/>
          </rPr>
          <t>Olga Kapitulskaya:</t>
        </r>
        <r>
          <rPr>
            <sz val="9"/>
            <color indexed="81"/>
            <rFont val="Tahoma"/>
            <family val="2"/>
            <charset val="204"/>
          </rPr>
          <t xml:space="preserve">
Платежное поручение ПЖ000001567 от 10.03.2020</t>
        </r>
      </text>
    </comment>
    <comment ref="J48" authorId="0">
      <text>
        <r>
          <rPr>
            <b/>
            <sz val="9"/>
            <color indexed="81"/>
            <rFont val="Tahoma"/>
            <family val="2"/>
            <charset val="204"/>
          </rPr>
          <t>Olga Kapitulskaya:</t>
        </r>
        <r>
          <rPr>
            <sz val="9"/>
            <color indexed="81"/>
            <rFont val="Tahoma"/>
            <family val="2"/>
            <charset val="204"/>
          </rPr>
          <t xml:space="preserve">
Платежное поручение ПЖ000001541 от 06.03.2020</t>
        </r>
      </text>
    </comment>
    <comment ref="L49" authorId="0">
      <text>
        <r>
          <rPr>
            <b/>
            <sz val="9"/>
            <color indexed="81"/>
            <rFont val="Tahoma"/>
            <family val="2"/>
            <charset val="204"/>
          </rPr>
          <t>Olga Kapitulskaya:</t>
        </r>
        <r>
          <rPr>
            <sz val="9"/>
            <color indexed="81"/>
            <rFont val="Tahoma"/>
            <family val="2"/>
            <charset val="204"/>
          </rPr>
          <t xml:space="preserve">
Валютный перевод от 29.04.2020</t>
        </r>
      </text>
    </comment>
    <comment ref="N49" authorId="0">
      <text>
        <r>
          <rPr>
            <b/>
            <sz val="9"/>
            <color indexed="81"/>
            <rFont val="Tahoma"/>
            <family val="2"/>
            <charset val="204"/>
          </rPr>
          <t>Olga Kapitulskaya:</t>
        </r>
        <r>
          <rPr>
            <sz val="9"/>
            <color indexed="81"/>
            <rFont val="Tahoma"/>
            <family val="2"/>
            <charset val="204"/>
          </rPr>
          <t xml:space="preserve">
Валютный перевод от 06.05.2020</t>
        </r>
      </text>
    </comment>
    <comment ref="L50" authorId="0">
      <text>
        <r>
          <rPr>
            <b/>
            <sz val="9"/>
            <color indexed="81"/>
            <rFont val="Tahoma"/>
            <family val="2"/>
            <charset val="204"/>
          </rPr>
          <t>Olga Kapitulskaya:</t>
        </r>
        <r>
          <rPr>
            <sz val="9"/>
            <color indexed="81"/>
            <rFont val="Tahoma"/>
            <family val="2"/>
            <charset val="204"/>
          </rPr>
          <t xml:space="preserve">
Валютный перевод от 22.04.2020</t>
        </r>
      </text>
    </comment>
    <comment ref="T50" authorId="0">
      <text>
        <r>
          <rPr>
            <b/>
            <sz val="9"/>
            <color indexed="81"/>
            <rFont val="Tahoma"/>
            <family val="2"/>
            <charset val="204"/>
          </rPr>
          <t>Olga Kapitulskaya:</t>
        </r>
        <r>
          <rPr>
            <sz val="9"/>
            <color indexed="81"/>
            <rFont val="Tahoma"/>
            <family val="2"/>
            <charset val="204"/>
          </rPr>
          <t xml:space="preserve">
Платежное поручение ПЖ00004789 от 17.08.2020</t>
        </r>
      </text>
    </comment>
    <comment ref="X50" authorId="0">
      <text>
        <r>
          <rPr>
            <b/>
            <sz val="9"/>
            <color indexed="81"/>
            <rFont val="Tahoma"/>
            <family val="2"/>
            <charset val="204"/>
          </rPr>
          <t>Olga Kapitulskaya:</t>
        </r>
        <r>
          <rPr>
            <sz val="9"/>
            <color indexed="81"/>
            <rFont val="Tahoma"/>
            <family val="2"/>
            <charset val="204"/>
          </rPr>
          <t xml:space="preserve">
Платежное поручение НЖ000001553 от 28.10.2020</t>
        </r>
      </text>
    </comment>
    <comment ref="T51" authorId="0">
      <text>
        <r>
          <rPr>
            <b/>
            <sz val="9"/>
            <color indexed="81"/>
            <rFont val="Tahoma"/>
            <family val="2"/>
            <charset val="204"/>
          </rPr>
          <t>Olga Kapitulskaya:</t>
        </r>
        <r>
          <rPr>
            <sz val="9"/>
            <color indexed="81"/>
            <rFont val="Tahoma"/>
            <family val="2"/>
            <charset val="204"/>
          </rPr>
          <t xml:space="preserve">
Платежное поручение ПЖ00004600 от 10.08.2020</t>
        </r>
      </text>
    </comment>
    <comment ref="T52" authorId="0">
      <text>
        <r>
          <rPr>
            <b/>
            <sz val="9"/>
            <color indexed="81"/>
            <rFont val="Tahoma"/>
            <family val="2"/>
            <charset val="204"/>
          </rPr>
          <t>Olga Kapitulskaya:</t>
        </r>
        <r>
          <rPr>
            <sz val="9"/>
            <color indexed="81"/>
            <rFont val="Tahoma"/>
            <family val="2"/>
            <charset val="204"/>
          </rPr>
          <t xml:space="preserve">
Платежное поручение ПЖ00004871 от 24.08.2020</t>
        </r>
      </text>
    </comment>
    <comment ref="T53" authorId="0">
      <text>
        <r>
          <rPr>
            <b/>
            <sz val="9"/>
            <color indexed="81"/>
            <rFont val="Tahoma"/>
            <family val="2"/>
            <charset val="204"/>
          </rPr>
          <t>Olga Kapitulskaya:</t>
        </r>
        <r>
          <rPr>
            <sz val="9"/>
            <color indexed="81"/>
            <rFont val="Tahoma"/>
            <family val="2"/>
            <charset val="204"/>
          </rPr>
          <t xml:space="preserve">
Платежное поручение ПЖ00004896 от 25.08.2020</t>
        </r>
      </text>
    </comment>
    <comment ref="P54" authorId="0">
      <text>
        <r>
          <rPr>
            <b/>
            <sz val="9"/>
            <color indexed="81"/>
            <rFont val="Tahoma"/>
            <family val="2"/>
            <charset val="204"/>
          </rPr>
          <t>Olga Kapitulskaya:</t>
        </r>
        <r>
          <rPr>
            <sz val="9"/>
            <color indexed="81"/>
            <rFont val="Tahoma"/>
            <family val="2"/>
            <charset val="204"/>
          </rPr>
          <t xml:space="preserve">
Платежное поручение ПЖ00003605 от 15.06.2020</t>
        </r>
      </text>
    </comment>
    <comment ref="X54" authorId="0">
      <text>
        <r>
          <rPr>
            <b/>
            <sz val="9"/>
            <color indexed="81"/>
            <rFont val="Tahoma"/>
            <family val="2"/>
            <charset val="204"/>
          </rPr>
          <t>Olga Kapitulskaya:</t>
        </r>
        <r>
          <rPr>
            <sz val="9"/>
            <color indexed="81"/>
            <rFont val="Tahoma"/>
            <family val="2"/>
            <charset val="204"/>
          </rPr>
          <t xml:space="preserve">
Платежное поручение ПЖ00006071 от 19.10.2020</t>
        </r>
      </text>
    </comment>
    <comment ref="Z54" authorId="0">
      <text>
        <r>
          <rPr>
            <b/>
            <sz val="9"/>
            <color indexed="81"/>
            <rFont val="Tahoma"/>
            <family val="2"/>
            <charset val="204"/>
          </rPr>
          <t>Olga Kapitulskaya:</t>
        </r>
        <r>
          <rPr>
            <sz val="9"/>
            <color indexed="81"/>
            <rFont val="Tahoma"/>
            <family val="2"/>
            <charset val="204"/>
          </rPr>
          <t xml:space="preserve">
Платежное поручение ПЖ00007090 от 30.11.2020</t>
        </r>
      </text>
    </comment>
    <comment ref="P55" authorId="0">
      <text>
        <r>
          <rPr>
            <b/>
            <sz val="9"/>
            <color indexed="81"/>
            <rFont val="Tahoma"/>
            <family val="2"/>
            <charset val="204"/>
          </rPr>
          <t>Olga Kapitulskaya:</t>
        </r>
        <r>
          <rPr>
            <sz val="9"/>
            <color indexed="81"/>
            <rFont val="Tahoma"/>
            <family val="2"/>
            <charset val="204"/>
          </rPr>
          <t xml:space="preserve">
Платежное поручение ПЖ00003604 от 15.06.2020</t>
        </r>
      </text>
    </comment>
    <comment ref="Z55" authorId="0">
      <text>
        <r>
          <rPr>
            <b/>
            <sz val="9"/>
            <color indexed="81"/>
            <rFont val="Tahoma"/>
            <family val="2"/>
            <charset val="204"/>
          </rPr>
          <t>Olga Kapitulskaya:</t>
        </r>
        <r>
          <rPr>
            <sz val="9"/>
            <color indexed="81"/>
            <rFont val="Tahoma"/>
            <family val="2"/>
            <charset val="204"/>
          </rPr>
          <t xml:space="preserve">
Платежное поручение ПЖ00007088 от 30.11.2020</t>
        </r>
      </text>
    </comment>
    <comment ref="N56" authorId="0">
      <text>
        <r>
          <rPr>
            <b/>
            <sz val="9"/>
            <color indexed="81"/>
            <rFont val="Tahoma"/>
            <family val="2"/>
            <charset val="204"/>
          </rPr>
          <t>Olga Kapitulskaya:</t>
        </r>
        <r>
          <rPr>
            <sz val="9"/>
            <color indexed="81"/>
            <rFont val="Tahoma"/>
            <family val="2"/>
            <charset val="204"/>
          </rPr>
          <t xml:space="preserve">
Платежное поручение ПЖ00002810 от 12.05.2020</t>
        </r>
      </text>
    </comment>
    <comment ref="P56" authorId="0">
      <text>
        <r>
          <rPr>
            <b/>
            <sz val="9"/>
            <color indexed="81"/>
            <rFont val="Tahoma"/>
            <family val="2"/>
            <charset val="204"/>
          </rPr>
          <t>Olga Kapitulskaya:</t>
        </r>
        <r>
          <rPr>
            <sz val="9"/>
            <color indexed="81"/>
            <rFont val="Tahoma"/>
            <family val="2"/>
            <charset val="204"/>
          </rPr>
          <t xml:space="preserve">
Платежное поручение ПЖ00003758 от 30.06.2020</t>
        </r>
      </text>
    </comment>
    <comment ref="AB56" authorId="0">
      <text>
        <r>
          <rPr>
            <b/>
            <sz val="9"/>
            <color indexed="81"/>
            <rFont val="Tahoma"/>
            <family val="2"/>
            <charset val="204"/>
          </rPr>
          <t>Olga Kapitulskaya:</t>
        </r>
        <r>
          <rPr>
            <sz val="9"/>
            <color indexed="81"/>
            <rFont val="Tahoma"/>
            <family val="2"/>
            <charset val="204"/>
          </rPr>
          <t xml:space="preserve">
Платежное поручение НЖ000001898 от 21.12.2020</t>
        </r>
      </text>
    </comment>
    <comment ref="AE56" authorId="0">
      <text>
        <r>
          <rPr>
            <b/>
            <sz val="9"/>
            <color indexed="81"/>
            <rFont val="Tahoma"/>
            <family val="2"/>
            <charset val="204"/>
          </rPr>
          <t>Olga Kapitulskaya:</t>
        </r>
        <r>
          <rPr>
            <sz val="9"/>
            <color indexed="81"/>
            <rFont val="Tahoma"/>
            <family val="2"/>
            <charset val="204"/>
          </rPr>
          <t xml:space="preserve">
Платежное поручение ПЖ000000737 от 02.02.2021</t>
        </r>
      </text>
    </comment>
    <comment ref="AB57" authorId="0">
      <text>
        <r>
          <rPr>
            <b/>
            <sz val="9"/>
            <color indexed="81"/>
            <rFont val="Tahoma"/>
            <family val="2"/>
            <charset val="204"/>
          </rPr>
          <t>Olga Kapitulskaya:</t>
        </r>
        <r>
          <rPr>
            <sz val="9"/>
            <color indexed="81"/>
            <rFont val="Tahoma"/>
            <family val="2"/>
            <charset val="204"/>
          </rPr>
          <t xml:space="preserve">
Платежное поручение НЖ000001894 от 21.12.2020</t>
        </r>
      </text>
    </comment>
    <comment ref="R58" authorId="0">
      <text>
        <r>
          <rPr>
            <b/>
            <sz val="9"/>
            <color indexed="81"/>
            <rFont val="Tahoma"/>
            <family val="2"/>
            <charset val="204"/>
          </rPr>
          <t>Olga Kapitulskaya:</t>
        </r>
        <r>
          <rPr>
            <sz val="9"/>
            <color indexed="81"/>
            <rFont val="Tahoma"/>
            <family val="2"/>
            <charset val="204"/>
          </rPr>
          <t xml:space="preserve">
Платежное поручение ПЖ00004220 от 22.07.2020</t>
        </r>
      </text>
    </comment>
    <comment ref="T58" authorId="0">
      <text>
        <r>
          <rPr>
            <b/>
            <sz val="9"/>
            <color indexed="81"/>
            <rFont val="Tahoma"/>
            <family val="2"/>
            <charset val="204"/>
          </rPr>
          <t>Olga Kapitulskaya:</t>
        </r>
        <r>
          <rPr>
            <sz val="9"/>
            <color indexed="81"/>
            <rFont val="Tahoma"/>
            <family val="2"/>
            <charset val="204"/>
          </rPr>
          <t xml:space="preserve">
Платежное поручение ПЖ00004475 от 04.08.2020</t>
        </r>
      </text>
    </comment>
    <comment ref="Z58" authorId="0">
      <text>
        <r>
          <rPr>
            <b/>
            <sz val="9"/>
            <color indexed="81"/>
            <rFont val="Tahoma"/>
            <family val="2"/>
            <charset val="204"/>
          </rPr>
          <t>Olga Kapitulskaya:</t>
        </r>
        <r>
          <rPr>
            <sz val="9"/>
            <color indexed="81"/>
            <rFont val="Tahoma"/>
            <family val="2"/>
            <charset val="204"/>
          </rPr>
          <t xml:space="preserve">
Платежное поручение НЖ000001605 от 03.11.2020</t>
        </r>
      </text>
    </comment>
    <comment ref="T59" authorId="0">
      <text>
        <r>
          <rPr>
            <b/>
            <sz val="9"/>
            <color indexed="81"/>
            <rFont val="Tahoma"/>
            <family val="2"/>
            <charset val="204"/>
          </rPr>
          <t>Olga Kapitulskaya:</t>
        </r>
        <r>
          <rPr>
            <sz val="9"/>
            <color indexed="81"/>
            <rFont val="Tahoma"/>
            <family val="2"/>
            <charset val="204"/>
          </rPr>
          <t xml:space="preserve">
Платежное поручение ПЖ00004494 от 04.08.2020</t>
        </r>
      </text>
    </comment>
    <comment ref="T60" authorId="0">
      <text>
        <r>
          <rPr>
            <b/>
            <sz val="9"/>
            <color indexed="81"/>
            <rFont val="Tahoma"/>
            <family val="2"/>
            <charset val="204"/>
          </rPr>
          <t>Olga Kapitulskaya:</t>
        </r>
        <r>
          <rPr>
            <sz val="9"/>
            <color indexed="81"/>
            <rFont val="Tahoma"/>
            <family val="2"/>
            <charset val="204"/>
          </rPr>
          <t xml:space="preserve">
Платежное поручение ПЖ00004903 от 25.08.2020</t>
        </r>
      </text>
    </comment>
    <comment ref="Z60" authorId="0">
      <text>
        <r>
          <rPr>
            <b/>
            <sz val="9"/>
            <color indexed="81"/>
            <rFont val="Tahoma"/>
            <family val="2"/>
            <charset val="204"/>
          </rPr>
          <t>Olga Kapitulskaya:</t>
        </r>
        <r>
          <rPr>
            <sz val="9"/>
            <color indexed="81"/>
            <rFont val="Tahoma"/>
            <family val="2"/>
            <charset val="204"/>
          </rPr>
          <t xml:space="preserve">
Платежное поручение ПЖ00006424 от 03.11.2020</t>
        </r>
      </text>
    </comment>
    <comment ref="R61" authorId="0">
      <text>
        <r>
          <rPr>
            <b/>
            <sz val="9"/>
            <color indexed="81"/>
            <rFont val="Tahoma"/>
            <family val="2"/>
            <charset val="204"/>
          </rPr>
          <t>Olga Kapitulskaya:</t>
        </r>
        <r>
          <rPr>
            <sz val="9"/>
            <color indexed="81"/>
            <rFont val="Tahoma"/>
            <family val="2"/>
            <charset val="204"/>
          </rPr>
          <t xml:space="preserve">
Платежное поручение ПЖ00004305 от 29.07.2020</t>
        </r>
      </text>
    </comment>
    <comment ref="T61" authorId="0">
      <text>
        <r>
          <rPr>
            <b/>
            <sz val="9"/>
            <color indexed="81"/>
            <rFont val="Tahoma"/>
            <family val="2"/>
            <charset val="204"/>
          </rPr>
          <t>Olga Kapitulskaya:</t>
        </r>
        <r>
          <rPr>
            <sz val="9"/>
            <color indexed="81"/>
            <rFont val="Tahoma"/>
            <family val="2"/>
            <charset val="204"/>
          </rPr>
          <t xml:space="preserve">
Платежное поручение ПЖ00004476 от 04.08.2020</t>
        </r>
      </text>
    </comment>
    <comment ref="V61" authorId="0">
      <text>
        <r>
          <rPr>
            <b/>
            <sz val="9"/>
            <color indexed="81"/>
            <rFont val="Tahoma"/>
            <family val="2"/>
            <charset val="204"/>
          </rPr>
          <t>Olga Kapitulskaya:</t>
        </r>
        <r>
          <rPr>
            <sz val="9"/>
            <color indexed="81"/>
            <rFont val="Tahoma"/>
            <family val="2"/>
            <charset val="204"/>
          </rPr>
          <t xml:space="preserve">
Платежное поручение ПЖ00005374 от 16.09.2020</t>
        </r>
      </text>
    </comment>
    <comment ref="AE61" authorId="0">
      <text>
        <r>
          <rPr>
            <b/>
            <sz val="9"/>
            <color indexed="81"/>
            <rFont val="Tahoma"/>
            <family val="2"/>
            <charset val="204"/>
          </rPr>
          <t>Olga Kapitulskaya:</t>
        </r>
        <r>
          <rPr>
            <sz val="9"/>
            <color indexed="81"/>
            <rFont val="Tahoma"/>
            <family val="2"/>
            <charset val="204"/>
          </rPr>
          <t xml:space="preserve">
Платежное поручение ПЖ000000433 от 21.01.2021</t>
        </r>
      </text>
    </comment>
    <comment ref="T62" authorId="0">
      <text>
        <r>
          <rPr>
            <b/>
            <sz val="9"/>
            <color indexed="81"/>
            <rFont val="Tahoma"/>
            <family val="2"/>
            <charset val="204"/>
          </rPr>
          <t>Olga Kapitulskaya:</t>
        </r>
        <r>
          <rPr>
            <sz val="9"/>
            <color indexed="81"/>
            <rFont val="Tahoma"/>
            <family val="2"/>
            <charset val="204"/>
          </rPr>
          <t xml:space="preserve">
Платежное поручение ПЖ00004599 от 10.08.2020</t>
        </r>
      </text>
    </comment>
    <comment ref="L63" authorId="0">
      <text>
        <r>
          <rPr>
            <b/>
            <sz val="9"/>
            <color indexed="81"/>
            <rFont val="Tahoma"/>
            <family val="2"/>
            <charset val="204"/>
          </rPr>
          <t>Olga Kapitulskaya:</t>
        </r>
        <r>
          <rPr>
            <sz val="9"/>
            <color indexed="81"/>
            <rFont val="Tahoma"/>
            <family val="2"/>
            <charset val="204"/>
          </rPr>
          <t xml:space="preserve">
Платежное поручение ПЖ00002592 от 29.04.2020</t>
        </r>
      </text>
    </comment>
    <comment ref="T63" authorId="0">
      <text>
        <r>
          <rPr>
            <b/>
            <sz val="9"/>
            <color indexed="81"/>
            <rFont val="Tahoma"/>
            <family val="2"/>
            <charset val="204"/>
          </rPr>
          <t>Olga Kapitulskaya:</t>
        </r>
        <r>
          <rPr>
            <sz val="9"/>
            <color indexed="81"/>
            <rFont val="Tahoma"/>
            <family val="2"/>
            <charset val="204"/>
          </rPr>
          <t xml:space="preserve">
Валютный перевод от 26.08.2020</t>
        </r>
      </text>
    </comment>
    <comment ref="V63" authorId="0">
      <text>
        <r>
          <rPr>
            <b/>
            <sz val="9"/>
            <color indexed="81"/>
            <rFont val="Tahoma"/>
            <family val="2"/>
            <charset val="204"/>
          </rPr>
          <t>Olga Kapitulskaya:</t>
        </r>
        <r>
          <rPr>
            <sz val="9"/>
            <color indexed="81"/>
            <rFont val="Tahoma"/>
            <family val="2"/>
            <charset val="204"/>
          </rPr>
          <t xml:space="preserve">
Платежное поручение ПЖ00005468 от 23.09.2020</t>
        </r>
      </text>
    </comment>
    <comment ref="AB63" authorId="0">
      <text>
        <r>
          <rPr>
            <b/>
            <sz val="9"/>
            <color indexed="81"/>
            <rFont val="Tahoma"/>
            <family val="2"/>
            <charset val="204"/>
          </rPr>
          <t>Olga Kapitulskaya:</t>
        </r>
        <r>
          <rPr>
            <sz val="9"/>
            <color indexed="81"/>
            <rFont val="Tahoma"/>
            <family val="2"/>
            <charset val="204"/>
          </rPr>
          <t xml:space="preserve">
Валютный перевод от 16.12.2020</t>
        </r>
      </text>
    </comment>
    <comment ref="AE63" authorId="0">
      <text>
        <r>
          <rPr>
            <b/>
            <sz val="9"/>
            <color indexed="81"/>
            <rFont val="Tahoma"/>
            <family val="2"/>
            <charset val="204"/>
          </rPr>
          <t>Olga Kapitulskaya:</t>
        </r>
        <r>
          <rPr>
            <sz val="9"/>
            <color indexed="81"/>
            <rFont val="Tahoma"/>
            <family val="2"/>
            <charset val="204"/>
          </rPr>
          <t xml:space="preserve">
Платежное поручение ПЖ000000316 от 19.01.2021</t>
        </r>
      </text>
    </comment>
    <comment ref="V64" authorId="0">
      <text>
        <r>
          <rPr>
            <b/>
            <sz val="9"/>
            <color indexed="81"/>
            <rFont val="Tahoma"/>
            <family val="2"/>
            <charset val="204"/>
          </rPr>
          <t>Olga Kapitulskaya:</t>
        </r>
        <r>
          <rPr>
            <sz val="9"/>
            <color indexed="81"/>
            <rFont val="Tahoma"/>
            <family val="2"/>
            <charset val="204"/>
          </rPr>
          <t xml:space="preserve">
Платежное поручение ПЖ00005482 от 23.09.2020</t>
        </r>
      </text>
    </comment>
    <comment ref="AB64" authorId="0">
      <text>
        <r>
          <rPr>
            <b/>
            <sz val="9"/>
            <color indexed="81"/>
            <rFont val="Tahoma"/>
            <family val="2"/>
            <charset val="204"/>
          </rPr>
          <t>Olga Kapitulskaya:</t>
        </r>
        <r>
          <rPr>
            <sz val="9"/>
            <color indexed="81"/>
            <rFont val="Tahoma"/>
            <family val="2"/>
            <charset val="204"/>
          </rPr>
          <t xml:space="preserve">
Платежное поручение ПЖ00007774 от 21.12.2020</t>
        </r>
      </text>
    </comment>
    <comment ref="T65" authorId="0">
      <text>
        <r>
          <rPr>
            <b/>
            <sz val="9"/>
            <color indexed="81"/>
            <rFont val="Tahoma"/>
            <family val="2"/>
            <charset val="204"/>
          </rPr>
          <t>Olga Kapitulskaya:</t>
        </r>
        <r>
          <rPr>
            <sz val="9"/>
            <color indexed="81"/>
            <rFont val="Tahoma"/>
            <family val="2"/>
            <charset val="204"/>
          </rPr>
          <t xml:space="preserve">
Платежное поручение ПЖ00005096 от 31.08.2020</t>
        </r>
      </text>
    </comment>
    <comment ref="V65" authorId="0">
      <text>
        <r>
          <rPr>
            <b/>
            <sz val="9"/>
            <color indexed="81"/>
            <rFont val="Tahoma"/>
            <family val="2"/>
            <charset val="204"/>
          </rPr>
          <t>Olga Kapitulskaya:</t>
        </r>
        <r>
          <rPr>
            <sz val="9"/>
            <color indexed="81"/>
            <rFont val="Tahoma"/>
            <family val="2"/>
            <charset val="204"/>
          </rPr>
          <t xml:space="preserve">
Платежное поручение ПЖ00005189 от 08.09.2020</t>
        </r>
      </text>
    </comment>
    <comment ref="V66" authorId="0">
      <text>
        <r>
          <rPr>
            <b/>
            <sz val="9"/>
            <color indexed="81"/>
            <rFont val="Tahoma"/>
            <family val="2"/>
            <charset val="204"/>
          </rPr>
          <t>Olga Kapitulskaya:</t>
        </r>
        <r>
          <rPr>
            <sz val="9"/>
            <color indexed="81"/>
            <rFont val="Tahoma"/>
            <family val="2"/>
            <charset val="204"/>
          </rPr>
          <t xml:space="preserve">
Платежное поручение ПЖ00005377 от 16.09.2020</t>
        </r>
      </text>
    </comment>
    <comment ref="V67" authorId="0">
      <text>
        <r>
          <rPr>
            <b/>
            <sz val="9"/>
            <color indexed="81"/>
            <rFont val="Tahoma"/>
            <family val="2"/>
            <charset val="204"/>
          </rPr>
          <t>Olga Kapitulskaya:</t>
        </r>
        <r>
          <rPr>
            <sz val="9"/>
            <color indexed="81"/>
            <rFont val="Tahoma"/>
            <family val="2"/>
            <charset val="204"/>
          </rPr>
          <t xml:space="preserve">
Платежное поручение ПЖ00005465 от 23.09.2020</t>
        </r>
      </text>
    </comment>
    <comment ref="V68" authorId="0">
      <text>
        <r>
          <rPr>
            <b/>
            <sz val="9"/>
            <color indexed="81"/>
            <rFont val="Tahoma"/>
            <family val="2"/>
            <charset val="204"/>
          </rPr>
          <t>Olga Kapitulskaya:</t>
        </r>
        <r>
          <rPr>
            <sz val="9"/>
            <color indexed="81"/>
            <rFont val="Tahoma"/>
            <family val="2"/>
            <charset val="204"/>
          </rPr>
          <t xml:space="preserve">
Платежное поручение ПЖ00005195 от 08.09.2020</t>
        </r>
      </text>
    </comment>
    <comment ref="Z68" authorId="0">
      <text>
        <r>
          <rPr>
            <b/>
            <sz val="9"/>
            <color indexed="81"/>
            <rFont val="Tahoma"/>
            <family val="2"/>
            <charset val="204"/>
          </rPr>
          <t>Olga Kapitulskaya:</t>
        </r>
        <r>
          <rPr>
            <sz val="9"/>
            <color indexed="81"/>
            <rFont val="Tahoma"/>
            <family val="2"/>
            <charset val="204"/>
          </rPr>
          <t xml:space="preserve">
Платежное поручение ПЖ00006535 от 11.11.2020</t>
        </r>
      </text>
    </comment>
    <comment ref="X69" authorId="0">
      <text>
        <r>
          <rPr>
            <b/>
            <sz val="9"/>
            <color indexed="81"/>
            <rFont val="Tahoma"/>
            <family val="2"/>
            <charset val="204"/>
          </rPr>
          <t>Olga Kapitulskaya:</t>
        </r>
        <r>
          <rPr>
            <sz val="9"/>
            <color indexed="81"/>
            <rFont val="Tahoma"/>
            <family val="2"/>
            <charset val="204"/>
          </rPr>
          <t xml:space="preserve">
Платежное поручение ПЖ00006154 от 28.10.2020</t>
        </r>
      </text>
    </comment>
    <comment ref="Z69" authorId="0">
      <text>
        <r>
          <rPr>
            <b/>
            <sz val="9"/>
            <color indexed="81"/>
            <rFont val="Tahoma"/>
            <family val="2"/>
            <charset val="204"/>
          </rPr>
          <t>Olga Kapitulskaya:</t>
        </r>
        <r>
          <rPr>
            <sz val="9"/>
            <color indexed="81"/>
            <rFont val="Tahoma"/>
            <family val="2"/>
            <charset val="204"/>
          </rPr>
          <t xml:space="preserve">
Платежное поручение ПЖ00006418 от 03.11.2020</t>
        </r>
      </text>
    </comment>
    <comment ref="AE69" authorId="0">
      <text>
        <r>
          <rPr>
            <b/>
            <sz val="9"/>
            <color indexed="81"/>
            <rFont val="Tahoma"/>
            <family val="2"/>
            <charset val="204"/>
          </rPr>
          <t>Olga Kapitulskaya:</t>
        </r>
        <r>
          <rPr>
            <sz val="9"/>
            <color indexed="81"/>
            <rFont val="Tahoma"/>
            <family val="2"/>
            <charset val="204"/>
          </rPr>
          <t xml:space="preserve">
Платежное поручение ПЖ000000425 от 21.01.2021</t>
        </r>
      </text>
    </comment>
    <comment ref="Z70" authorId="0">
      <text>
        <r>
          <rPr>
            <b/>
            <sz val="9"/>
            <color indexed="81"/>
            <rFont val="Tahoma"/>
            <family val="2"/>
            <charset val="204"/>
          </rPr>
          <t>Olga Kapitulskaya:</t>
        </r>
        <r>
          <rPr>
            <sz val="9"/>
            <color indexed="81"/>
            <rFont val="Tahoma"/>
            <family val="2"/>
            <charset val="204"/>
          </rPr>
          <t xml:space="preserve">
Платежное поручение НЖ000001697 от 18.11.2020</t>
        </r>
      </text>
    </comment>
    <comment ref="AE70" authorId="0">
      <text>
        <r>
          <rPr>
            <b/>
            <sz val="9"/>
            <color indexed="81"/>
            <rFont val="Tahoma"/>
            <family val="2"/>
            <charset val="204"/>
          </rPr>
          <t>Olga Kapitulskaya:</t>
        </r>
        <r>
          <rPr>
            <sz val="9"/>
            <color indexed="81"/>
            <rFont val="Tahoma"/>
            <family val="2"/>
            <charset val="204"/>
          </rPr>
          <t xml:space="preserve">
Платежное поручение ПЖ000000215 от 15.01.2021</t>
        </r>
      </text>
    </comment>
    <comment ref="Z71" authorId="0">
      <text>
        <r>
          <rPr>
            <b/>
            <sz val="9"/>
            <color indexed="81"/>
            <rFont val="Tahoma"/>
            <family val="2"/>
            <charset val="204"/>
          </rPr>
          <t>Olga Kapitulskaya:</t>
        </r>
        <r>
          <rPr>
            <sz val="9"/>
            <color indexed="81"/>
            <rFont val="Tahoma"/>
            <family val="2"/>
            <charset val="204"/>
          </rPr>
          <t xml:space="preserve">
Платежное поручение ПЖ00006875 от 24.11.2020</t>
        </r>
      </text>
    </comment>
    <comment ref="AE71" authorId="0">
      <text>
        <r>
          <rPr>
            <b/>
            <sz val="9"/>
            <color indexed="81"/>
            <rFont val="Tahoma"/>
            <family val="2"/>
            <charset val="204"/>
          </rPr>
          <t>Olga Kapitulskaya:</t>
        </r>
        <r>
          <rPr>
            <sz val="9"/>
            <color indexed="81"/>
            <rFont val="Tahoma"/>
            <family val="2"/>
            <charset val="204"/>
          </rPr>
          <t xml:space="preserve">
Платежное поручение ПЖ000000356 от 21.01.2021</t>
        </r>
      </text>
    </comment>
    <comment ref="Z72" authorId="0">
      <text>
        <r>
          <rPr>
            <b/>
            <sz val="9"/>
            <color indexed="81"/>
            <rFont val="Tahoma"/>
            <family val="2"/>
            <charset val="204"/>
          </rPr>
          <t>Olga Kapitulskaya:</t>
        </r>
        <r>
          <rPr>
            <sz val="9"/>
            <color indexed="81"/>
            <rFont val="Tahoma"/>
            <family val="2"/>
            <charset val="204"/>
          </rPr>
          <t xml:space="preserve">
Валютный перевод от 25.11.2020</t>
        </r>
      </text>
    </comment>
    <comment ref="X73" authorId="0">
      <text>
        <r>
          <rPr>
            <b/>
            <sz val="9"/>
            <color indexed="81"/>
            <rFont val="Tahoma"/>
            <family val="2"/>
            <charset val="204"/>
          </rPr>
          <t>Olga Kapitulskaya:</t>
        </r>
        <r>
          <rPr>
            <sz val="9"/>
            <color indexed="81"/>
            <rFont val="Tahoma"/>
            <family val="2"/>
            <charset val="204"/>
          </rPr>
          <t xml:space="preserve">
Платежное поручение ПЖ00006222 от 28.10.2020</t>
        </r>
      </text>
    </comment>
    <comment ref="Z74" authorId="0">
      <text>
        <r>
          <rPr>
            <b/>
            <sz val="9"/>
            <color indexed="81"/>
            <rFont val="Tahoma"/>
            <family val="2"/>
            <charset val="204"/>
          </rPr>
          <t>Olga Kapitulskaya:</t>
        </r>
        <r>
          <rPr>
            <sz val="9"/>
            <color indexed="81"/>
            <rFont val="Tahoma"/>
            <family val="2"/>
            <charset val="204"/>
          </rPr>
          <t xml:space="preserve">
Валютный перевод от 18.11.2020</t>
        </r>
      </text>
    </comment>
    <comment ref="AB74" authorId="0">
      <text>
        <r>
          <rPr>
            <b/>
            <sz val="9"/>
            <color indexed="81"/>
            <rFont val="Tahoma"/>
            <family val="2"/>
            <charset val="204"/>
          </rPr>
          <t>Olga Kapitulskaya:</t>
        </r>
        <r>
          <rPr>
            <sz val="9"/>
            <color indexed="81"/>
            <rFont val="Tahoma"/>
            <family val="2"/>
            <charset val="204"/>
          </rPr>
          <t xml:space="preserve">
Платежное поручение ПЖ00007766 от 21.12.2020</t>
        </r>
      </text>
    </comment>
    <comment ref="AB75" authorId="0">
      <text>
        <r>
          <rPr>
            <b/>
            <sz val="9"/>
            <color indexed="81"/>
            <rFont val="Tahoma"/>
            <family val="2"/>
            <charset val="204"/>
          </rPr>
          <t>Olga Kapitulskaya:</t>
        </r>
        <r>
          <rPr>
            <sz val="9"/>
            <color indexed="81"/>
            <rFont val="Tahoma"/>
            <family val="2"/>
            <charset val="204"/>
          </rPr>
          <t xml:space="preserve">
Платежное поручение ПЖ00007608 от 16.12.2020</t>
        </r>
      </text>
    </comment>
    <comment ref="AE76" authorId="0">
      <text>
        <r>
          <rPr>
            <b/>
            <sz val="9"/>
            <color indexed="81"/>
            <rFont val="Tahoma"/>
            <family val="2"/>
            <charset val="204"/>
          </rPr>
          <t>Olga Kapitulskaya:</t>
        </r>
        <r>
          <rPr>
            <sz val="9"/>
            <color indexed="81"/>
            <rFont val="Tahoma"/>
            <family val="2"/>
            <charset val="204"/>
          </rPr>
          <t xml:space="preserve">
Платежное поручение ПЖ000000675 от 29.01.2021</t>
        </r>
      </text>
    </comment>
    <comment ref="AB77" authorId="0">
      <text>
        <r>
          <rPr>
            <b/>
            <sz val="9"/>
            <color indexed="81"/>
            <rFont val="Tahoma"/>
            <family val="2"/>
            <charset val="204"/>
          </rPr>
          <t>Olga Kapitulskaya:</t>
        </r>
        <r>
          <rPr>
            <sz val="9"/>
            <color indexed="81"/>
            <rFont val="Tahoma"/>
            <family val="2"/>
            <charset val="204"/>
          </rPr>
          <t xml:space="preserve">
Платежное поручение ПЖ00007764 от 21.12.2020</t>
        </r>
      </text>
    </comment>
    <comment ref="AB78" authorId="0">
      <text>
        <r>
          <rPr>
            <b/>
            <sz val="9"/>
            <color indexed="81"/>
            <rFont val="Tahoma"/>
            <family val="2"/>
            <charset val="204"/>
          </rPr>
          <t>Olga Kapitulskaya:</t>
        </r>
        <r>
          <rPr>
            <sz val="9"/>
            <color indexed="81"/>
            <rFont val="Tahoma"/>
            <family val="2"/>
            <charset val="204"/>
          </rPr>
          <t xml:space="preserve">
Платежное поручение ПЖ00007895 от 28.12.2020</t>
        </r>
      </text>
    </comment>
    <comment ref="AB79" authorId="0">
      <text>
        <r>
          <rPr>
            <b/>
            <sz val="9"/>
            <color indexed="81"/>
            <rFont val="Tahoma"/>
            <family val="2"/>
            <charset val="204"/>
          </rPr>
          <t>Olga Kapitulskaya:</t>
        </r>
        <r>
          <rPr>
            <sz val="9"/>
            <color indexed="81"/>
            <rFont val="Tahoma"/>
            <family val="2"/>
            <charset val="204"/>
          </rPr>
          <t xml:space="preserve">
Платежное поручение ПЖ00007896 от 28.12.2020</t>
        </r>
      </text>
    </comment>
    <comment ref="X82" authorId="0">
      <text>
        <r>
          <rPr>
            <b/>
            <sz val="9"/>
            <color indexed="81"/>
            <rFont val="Tahoma"/>
            <family val="2"/>
            <charset val="204"/>
          </rPr>
          <t>Olga Kapitulskaya:</t>
        </r>
        <r>
          <rPr>
            <sz val="9"/>
            <color indexed="81"/>
            <rFont val="Tahoma"/>
            <family val="2"/>
            <charset val="204"/>
          </rPr>
          <t xml:space="preserve">
Платежное поручение ПЖ00005734 от 01.10.2020</t>
        </r>
      </text>
    </comment>
    <comment ref="R83" authorId="0">
      <text>
        <r>
          <rPr>
            <b/>
            <sz val="9"/>
            <color indexed="81"/>
            <rFont val="Tahoma"/>
            <family val="2"/>
            <charset val="204"/>
          </rPr>
          <t>Olga Kapitulskaya:</t>
        </r>
        <r>
          <rPr>
            <sz val="9"/>
            <color indexed="81"/>
            <rFont val="Tahoma"/>
            <family val="2"/>
            <charset val="204"/>
          </rPr>
          <t xml:space="preserve">
Платежное поручение ПЖ00004099 от 15.07.2020</t>
        </r>
      </text>
    </comment>
    <comment ref="T83" authorId="0">
      <text>
        <r>
          <rPr>
            <b/>
            <sz val="9"/>
            <color indexed="81"/>
            <rFont val="Tahoma"/>
            <family val="2"/>
            <charset val="204"/>
          </rPr>
          <t>Olga Kapitulskaya:</t>
        </r>
        <r>
          <rPr>
            <sz val="9"/>
            <color indexed="81"/>
            <rFont val="Tahoma"/>
            <family val="2"/>
            <charset val="204"/>
          </rPr>
          <t xml:space="preserve">
Платежное поручение ПЖ00004841 от 21.08.2020</t>
        </r>
      </text>
    </comment>
    <comment ref="L84" authorId="0">
      <text>
        <r>
          <rPr>
            <b/>
            <sz val="9"/>
            <color indexed="81"/>
            <rFont val="Tahoma"/>
            <family val="2"/>
            <charset val="204"/>
          </rPr>
          <t>Olga Kapitulskaya:</t>
        </r>
        <r>
          <rPr>
            <sz val="9"/>
            <color indexed="81"/>
            <rFont val="Tahoma"/>
            <family val="2"/>
            <charset val="204"/>
          </rPr>
          <t xml:space="preserve">
Платежное поручение ПЖ00002170 от 07.04.2020</t>
        </r>
      </text>
    </comment>
    <comment ref="AE85" authorId="0">
      <text>
        <r>
          <rPr>
            <b/>
            <sz val="9"/>
            <color indexed="81"/>
            <rFont val="Tahoma"/>
            <family val="2"/>
            <charset val="204"/>
          </rPr>
          <t>Olga Kapitulskaya:</t>
        </r>
        <r>
          <rPr>
            <sz val="9"/>
            <color indexed="81"/>
            <rFont val="Tahoma"/>
            <family val="2"/>
            <charset val="204"/>
          </rPr>
          <t xml:space="preserve">
Платежное поручение ПЖ000000252 от 18.01.2021</t>
        </r>
      </text>
    </comment>
    <comment ref="AB86" authorId="0">
      <text>
        <r>
          <rPr>
            <b/>
            <sz val="9"/>
            <color indexed="81"/>
            <rFont val="Tahoma"/>
            <family val="2"/>
            <charset val="204"/>
          </rPr>
          <t>Olga Kapitulskaya:</t>
        </r>
        <r>
          <rPr>
            <sz val="9"/>
            <color indexed="81"/>
            <rFont val="Tahoma"/>
            <family val="2"/>
            <charset val="204"/>
          </rPr>
          <t xml:space="preserve">
Валютный перевод от 23.12.2020</t>
        </r>
      </text>
    </comment>
    <comment ref="AE87" authorId="0">
      <text>
        <r>
          <rPr>
            <b/>
            <sz val="9"/>
            <color indexed="81"/>
            <rFont val="Tahoma"/>
            <family val="2"/>
            <charset val="204"/>
          </rPr>
          <t>Olga Kapitulskaya:</t>
        </r>
        <r>
          <rPr>
            <sz val="9"/>
            <color indexed="81"/>
            <rFont val="Tahoma"/>
            <family val="2"/>
            <charset val="204"/>
          </rPr>
          <t xml:space="preserve">
Платежное поручение ПЖ000000022 от 11.01.2021</t>
        </r>
      </text>
    </comment>
    <comment ref="Z88" authorId="0">
      <text>
        <r>
          <rPr>
            <b/>
            <sz val="9"/>
            <color indexed="81"/>
            <rFont val="Tahoma"/>
            <family val="2"/>
            <charset val="204"/>
          </rPr>
          <t>Olga Kapitulskaya:</t>
        </r>
        <r>
          <rPr>
            <sz val="9"/>
            <color indexed="81"/>
            <rFont val="Tahoma"/>
            <family val="2"/>
            <charset val="204"/>
          </rPr>
          <t xml:space="preserve">
Платежное поручение ПЖ00006889 от 24.11.2020</t>
        </r>
      </text>
    </comment>
    <comment ref="AB88" authorId="0">
      <text>
        <r>
          <rPr>
            <b/>
            <sz val="9"/>
            <color indexed="81"/>
            <rFont val="Tahoma"/>
            <family val="2"/>
            <charset val="204"/>
          </rPr>
          <t>Olga Kapitulskaya:</t>
        </r>
        <r>
          <rPr>
            <sz val="9"/>
            <color indexed="81"/>
            <rFont val="Tahoma"/>
            <family val="2"/>
            <charset val="204"/>
          </rPr>
          <t xml:space="preserve">
Платежное поручение ПЖ00007301 от 08.12.2020</t>
        </r>
      </text>
    </comment>
    <comment ref="T89" authorId="0">
      <text>
        <r>
          <rPr>
            <b/>
            <sz val="9"/>
            <color indexed="81"/>
            <rFont val="Tahoma"/>
            <family val="2"/>
            <charset val="204"/>
          </rPr>
          <t>Olga Kapitulskaya:</t>
        </r>
        <r>
          <rPr>
            <sz val="9"/>
            <color indexed="81"/>
            <rFont val="Tahoma"/>
            <family val="2"/>
            <charset val="204"/>
          </rPr>
          <t xml:space="preserve">
Платежное поручение ПЖ00004794 от 17.08.2020</t>
        </r>
      </text>
    </comment>
    <comment ref="Z89" authorId="0">
      <text>
        <r>
          <rPr>
            <b/>
            <sz val="9"/>
            <color indexed="81"/>
            <rFont val="Tahoma"/>
            <family val="2"/>
            <charset val="204"/>
          </rPr>
          <t>Olga Kapitulskaya:</t>
        </r>
        <r>
          <rPr>
            <sz val="9"/>
            <color indexed="81"/>
            <rFont val="Tahoma"/>
            <family val="2"/>
            <charset val="204"/>
          </rPr>
          <t xml:space="preserve">
Платежное поручение ПЖ00006564 от 11.11.2020</t>
        </r>
      </text>
    </comment>
    <comment ref="AE90" authorId="0">
      <text>
        <r>
          <rPr>
            <b/>
            <sz val="9"/>
            <color indexed="81"/>
            <rFont val="Tahoma"/>
            <family val="2"/>
            <charset val="204"/>
          </rPr>
          <t>Olga Kapitulskaya:</t>
        </r>
        <r>
          <rPr>
            <sz val="9"/>
            <color indexed="81"/>
            <rFont val="Tahoma"/>
            <family val="2"/>
            <charset val="204"/>
          </rPr>
          <t xml:space="preserve">
Платежное поручение НЖ000000021 от 11.01.2021</t>
        </r>
      </text>
    </comment>
    <comment ref="AE91" authorId="0">
      <text>
        <r>
          <rPr>
            <b/>
            <sz val="9"/>
            <color indexed="81"/>
            <rFont val="Tahoma"/>
            <family val="2"/>
            <charset val="204"/>
          </rPr>
          <t>Olga Kapitulskaya:</t>
        </r>
        <r>
          <rPr>
            <sz val="9"/>
            <color indexed="81"/>
            <rFont val="Tahoma"/>
            <family val="2"/>
            <charset val="204"/>
          </rPr>
          <t xml:space="preserve">
Платежное поручение ПЖ000000073 от 13.01.2021</t>
        </r>
      </text>
    </comment>
    <comment ref="AE92" authorId="0">
      <text>
        <r>
          <rPr>
            <b/>
            <sz val="9"/>
            <color indexed="81"/>
            <rFont val="Tahoma"/>
            <family val="2"/>
            <charset val="204"/>
          </rPr>
          <t>Olga Kapitulskaya:</t>
        </r>
        <r>
          <rPr>
            <sz val="9"/>
            <color indexed="81"/>
            <rFont val="Tahoma"/>
            <family val="2"/>
            <charset val="204"/>
          </rPr>
          <t xml:space="preserve">
Платежное поручение НЖ000000098 от 18.01.2021</t>
        </r>
      </text>
    </comment>
    <comment ref="V93" authorId="0">
      <text>
        <r>
          <rPr>
            <b/>
            <sz val="9"/>
            <color indexed="81"/>
            <rFont val="Tahoma"/>
            <family val="2"/>
            <charset val="204"/>
          </rPr>
          <t>Olga Kapitulskaya:</t>
        </r>
        <r>
          <rPr>
            <sz val="9"/>
            <color indexed="81"/>
            <rFont val="Tahoma"/>
            <family val="2"/>
            <charset val="204"/>
          </rPr>
          <t xml:space="preserve">
Платежное поручение НЖ000001292 от 02.09.2020</t>
        </r>
      </text>
    </comment>
    <comment ref="H94" authorId="0">
      <text>
        <r>
          <rPr>
            <b/>
            <sz val="9"/>
            <color indexed="81"/>
            <rFont val="Tahoma"/>
            <family val="2"/>
            <charset val="204"/>
          </rPr>
          <t>Olga Kapitulskaya:</t>
        </r>
        <r>
          <rPr>
            <sz val="9"/>
            <color indexed="81"/>
            <rFont val="Tahoma"/>
            <family val="2"/>
            <charset val="204"/>
          </rPr>
          <t xml:space="preserve">
Платежное поручение ПЖ000001193 от 20.02.2020</t>
        </r>
      </text>
    </comment>
    <comment ref="H95" authorId="0">
      <text>
        <r>
          <rPr>
            <b/>
            <sz val="9"/>
            <color indexed="81"/>
            <rFont val="Tahoma"/>
            <family val="2"/>
            <charset val="204"/>
          </rPr>
          <t>Olga Kapitulskaya:</t>
        </r>
        <r>
          <rPr>
            <sz val="9"/>
            <color indexed="81"/>
            <rFont val="Tahoma"/>
            <family val="2"/>
            <charset val="204"/>
          </rPr>
          <t xml:space="preserve">
Платежное поручение ПЖ000001214 от 21.02.2020</t>
        </r>
      </text>
    </comment>
    <comment ref="J96" authorId="0">
      <text>
        <r>
          <rPr>
            <b/>
            <sz val="9"/>
            <color indexed="81"/>
            <rFont val="Tahoma"/>
            <family val="2"/>
            <charset val="204"/>
          </rPr>
          <t>Olga Kapitulskaya:</t>
        </r>
        <r>
          <rPr>
            <sz val="9"/>
            <color indexed="81"/>
            <rFont val="Tahoma"/>
            <family val="2"/>
            <charset val="204"/>
          </rPr>
          <t xml:space="preserve">
Платежное поручение ПЖ000001631 от 13.03.2020</t>
        </r>
      </text>
    </comment>
    <comment ref="J97" authorId="0">
      <text>
        <r>
          <rPr>
            <b/>
            <sz val="9"/>
            <color indexed="81"/>
            <rFont val="Tahoma"/>
            <family val="2"/>
            <charset val="204"/>
          </rPr>
          <t>Olga Kapitulskaya:</t>
        </r>
        <r>
          <rPr>
            <sz val="9"/>
            <color indexed="81"/>
            <rFont val="Tahoma"/>
            <family val="2"/>
            <charset val="204"/>
          </rPr>
          <t xml:space="preserve">
Платежное поручение ПЖ000001457 от 03.03.2020</t>
        </r>
      </text>
    </comment>
    <comment ref="J98" authorId="0">
      <text>
        <r>
          <rPr>
            <b/>
            <sz val="9"/>
            <color indexed="81"/>
            <rFont val="Tahoma"/>
            <family val="2"/>
            <charset val="204"/>
          </rPr>
          <t>Olga Kapitulskaya:</t>
        </r>
        <r>
          <rPr>
            <sz val="9"/>
            <color indexed="81"/>
            <rFont val="Tahoma"/>
            <family val="2"/>
            <charset val="204"/>
          </rPr>
          <t xml:space="preserve">
Платежное поручение ПЖ000001453 от 03.03.2020</t>
        </r>
      </text>
    </comment>
    <comment ref="J99" authorId="0">
      <text>
        <r>
          <rPr>
            <b/>
            <sz val="9"/>
            <color indexed="81"/>
            <rFont val="Tahoma"/>
            <family val="2"/>
            <charset val="204"/>
          </rPr>
          <t>Olga Kapitulskaya:</t>
        </r>
        <r>
          <rPr>
            <sz val="9"/>
            <color indexed="81"/>
            <rFont val="Tahoma"/>
            <family val="2"/>
            <charset val="204"/>
          </rPr>
          <t xml:space="preserve">
Платежное поручение ПЖ000001476 от 04.03.2020</t>
        </r>
      </text>
    </comment>
    <comment ref="H100" authorId="0">
      <text>
        <r>
          <rPr>
            <b/>
            <sz val="9"/>
            <color indexed="81"/>
            <rFont val="Tahoma"/>
            <family val="2"/>
            <charset val="204"/>
          </rPr>
          <t>Olga Kapitulskaya:</t>
        </r>
        <r>
          <rPr>
            <sz val="9"/>
            <color indexed="81"/>
            <rFont val="Tahoma"/>
            <family val="2"/>
            <charset val="204"/>
          </rPr>
          <t xml:space="preserve">
Платежное поручение НЖ000000156 от 05.02.2020</t>
        </r>
      </text>
    </comment>
    <comment ref="L100" authorId="0">
      <text>
        <r>
          <rPr>
            <b/>
            <sz val="9"/>
            <color indexed="81"/>
            <rFont val="Tahoma"/>
            <family val="2"/>
            <charset val="204"/>
          </rPr>
          <t>Olga Kapitulskaya:</t>
        </r>
        <r>
          <rPr>
            <sz val="9"/>
            <color indexed="81"/>
            <rFont val="Tahoma"/>
            <family val="2"/>
            <charset val="204"/>
          </rPr>
          <t xml:space="preserve">
Платежное поручение НЖ000000549 от 07.04.2020</t>
        </r>
      </text>
    </comment>
    <comment ref="Z101" authorId="0">
      <text>
        <r>
          <rPr>
            <b/>
            <sz val="9"/>
            <color indexed="81"/>
            <rFont val="Tahoma"/>
            <family val="2"/>
            <charset val="204"/>
          </rPr>
          <t>Olga Kapitulskaya:</t>
        </r>
        <r>
          <rPr>
            <sz val="9"/>
            <color indexed="81"/>
            <rFont val="Tahoma"/>
            <family val="2"/>
            <charset val="204"/>
          </rPr>
          <t xml:space="preserve">
Платежное поручение ПЖ00006443 от 03.11.2020</t>
        </r>
      </text>
    </comment>
    <comment ref="J102" authorId="0">
      <text>
        <r>
          <rPr>
            <b/>
            <sz val="9"/>
            <color indexed="81"/>
            <rFont val="Tahoma"/>
            <family val="2"/>
            <charset val="204"/>
          </rPr>
          <t>Olga Kapitulskaya:</t>
        </r>
        <r>
          <rPr>
            <sz val="9"/>
            <color indexed="81"/>
            <rFont val="Tahoma"/>
            <family val="2"/>
            <charset val="204"/>
          </rPr>
          <t xml:space="preserve">
Валютный перевод от 27.03.2020</t>
        </r>
      </text>
    </comment>
    <comment ref="L103" authorId="0">
      <text>
        <r>
          <rPr>
            <b/>
            <sz val="9"/>
            <color indexed="81"/>
            <rFont val="Tahoma"/>
            <family val="2"/>
            <charset val="204"/>
          </rPr>
          <t>Olga Kapitulskaya:</t>
        </r>
        <r>
          <rPr>
            <sz val="9"/>
            <color indexed="81"/>
            <rFont val="Tahoma"/>
            <family val="2"/>
            <charset val="204"/>
          </rPr>
          <t xml:space="preserve">
Платежное поручение ПЖ00002435 от 22.04.2020</t>
        </r>
      </text>
    </comment>
    <comment ref="H104" authorId="0">
      <text>
        <r>
          <rPr>
            <b/>
            <sz val="9"/>
            <color indexed="81"/>
            <rFont val="Tahoma"/>
            <family val="2"/>
            <charset val="204"/>
          </rPr>
          <t>Olga Kapitulskaya:</t>
        </r>
        <r>
          <rPr>
            <sz val="9"/>
            <color indexed="81"/>
            <rFont val="Tahoma"/>
            <family val="2"/>
            <charset val="204"/>
          </rPr>
          <t xml:space="preserve">
Платежное поручение НЖ000000196 от 12.02.2020</t>
        </r>
      </text>
    </comment>
    <comment ref="V105" authorId="0">
      <text>
        <r>
          <rPr>
            <b/>
            <sz val="9"/>
            <color indexed="81"/>
            <rFont val="Tahoma"/>
            <family val="2"/>
            <charset val="204"/>
          </rPr>
          <t>Olga Kapitulskaya:</t>
        </r>
        <r>
          <rPr>
            <sz val="9"/>
            <color indexed="81"/>
            <rFont val="Tahoma"/>
            <family val="2"/>
            <charset val="204"/>
          </rPr>
          <t xml:space="preserve">
Платежное поручение ПЖ00005192 от 08.09.2020</t>
        </r>
      </text>
    </comment>
    <comment ref="V106" authorId="0">
      <text>
        <r>
          <rPr>
            <b/>
            <sz val="9"/>
            <color indexed="81"/>
            <rFont val="Tahoma"/>
            <family val="2"/>
            <charset val="204"/>
          </rPr>
          <t>Olga Kapitulskaya:</t>
        </r>
        <r>
          <rPr>
            <sz val="9"/>
            <color indexed="81"/>
            <rFont val="Tahoma"/>
            <family val="2"/>
            <charset val="204"/>
          </rPr>
          <t xml:space="preserve">
Ввалютный перевод от 29.05.20</t>
        </r>
      </text>
    </comment>
    <comment ref="J107" authorId="0">
      <text>
        <r>
          <rPr>
            <b/>
            <sz val="9"/>
            <color indexed="81"/>
            <rFont val="Tahoma"/>
            <family val="2"/>
            <charset val="204"/>
          </rPr>
          <t>Olga Kapitulskaya:</t>
        </r>
        <r>
          <rPr>
            <sz val="9"/>
            <color indexed="81"/>
            <rFont val="Tahoma"/>
            <family val="2"/>
            <charset val="204"/>
          </rPr>
          <t xml:space="preserve">
Платежное поручение ПЖ000001576 от 10.03.2020</t>
        </r>
      </text>
    </comment>
    <comment ref="AE108" authorId="0">
      <text>
        <r>
          <rPr>
            <b/>
            <sz val="9"/>
            <color indexed="81"/>
            <rFont val="Tahoma"/>
            <family val="2"/>
            <charset val="204"/>
          </rPr>
          <t>Olga Kapitulskaya:</t>
        </r>
        <r>
          <rPr>
            <sz val="9"/>
            <color indexed="81"/>
            <rFont val="Tahoma"/>
            <family val="2"/>
            <charset val="204"/>
          </rPr>
          <t xml:space="preserve">
Платежное поручение ПЖ000000067 от 13.01.2021</t>
        </r>
      </text>
    </comment>
    <comment ref="L109" authorId="0">
      <text>
        <r>
          <rPr>
            <b/>
            <sz val="9"/>
            <color indexed="81"/>
            <rFont val="Tahoma"/>
            <family val="2"/>
            <charset val="204"/>
          </rPr>
          <t>Olga Kapitulskaya:</t>
        </r>
        <r>
          <rPr>
            <sz val="9"/>
            <color indexed="81"/>
            <rFont val="Tahoma"/>
            <family val="2"/>
            <charset val="204"/>
          </rPr>
          <t xml:space="preserve">
Платежное поручение ПЖ00002274 от 14.04.2020</t>
        </r>
      </text>
    </comment>
    <comment ref="R109" authorId="0">
      <text>
        <r>
          <rPr>
            <b/>
            <sz val="9"/>
            <color indexed="81"/>
            <rFont val="Tahoma"/>
            <family val="2"/>
            <charset val="204"/>
          </rPr>
          <t>Olga Kapitulskaya:</t>
        </r>
        <r>
          <rPr>
            <sz val="9"/>
            <color indexed="81"/>
            <rFont val="Tahoma"/>
            <family val="2"/>
            <charset val="204"/>
          </rPr>
          <t xml:space="preserve">
Платежное поручение ПЖ00004294 от 29.07.2020</t>
        </r>
      </text>
    </comment>
    <comment ref="L110" authorId="0">
      <text>
        <r>
          <rPr>
            <b/>
            <sz val="9"/>
            <color indexed="81"/>
            <rFont val="Tahoma"/>
            <family val="2"/>
            <charset val="204"/>
          </rPr>
          <t>Olga Kapitulskaya:</t>
        </r>
        <r>
          <rPr>
            <sz val="9"/>
            <color indexed="81"/>
            <rFont val="Tahoma"/>
            <family val="2"/>
            <charset val="204"/>
          </rPr>
          <t xml:space="preserve">
Платежное поручение ПЖ00002251 от 14.04.2020</t>
        </r>
      </text>
    </comment>
    <comment ref="AE111" authorId="0">
      <text>
        <r>
          <rPr>
            <b/>
            <sz val="9"/>
            <color indexed="81"/>
            <rFont val="Tahoma"/>
            <family val="2"/>
            <charset val="204"/>
          </rPr>
          <t>Olga Kapitulskaya:</t>
        </r>
        <r>
          <rPr>
            <sz val="9"/>
            <color indexed="81"/>
            <rFont val="Tahoma"/>
            <family val="2"/>
            <charset val="204"/>
          </rPr>
          <t xml:space="preserve">
Платежное поручение НЖ000000010 от 11.01.2021</t>
        </r>
      </text>
    </comment>
    <comment ref="AE112" authorId="0">
      <text>
        <r>
          <rPr>
            <b/>
            <sz val="9"/>
            <color indexed="81"/>
            <rFont val="Tahoma"/>
            <family val="2"/>
            <charset val="204"/>
          </rPr>
          <t>Olga Kapitulskaya:</t>
        </r>
        <r>
          <rPr>
            <sz val="9"/>
            <color indexed="81"/>
            <rFont val="Tahoma"/>
            <family val="2"/>
            <charset val="204"/>
          </rPr>
          <t xml:space="preserve">
Платежное поручение НЖ000000103 от 18.01.2021</t>
        </r>
      </text>
    </comment>
    <comment ref="L113" authorId="0">
      <text>
        <r>
          <rPr>
            <b/>
            <sz val="9"/>
            <color indexed="81"/>
            <rFont val="Tahoma"/>
            <family val="2"/>
            <charset val="204"/>
          </rPr>
          <t>Olga Kapitulskaya:</t>
        </r>
        <r>
          <rPr>
            <sz val="9"/>
            <color indexed="81"/>
            <rFont val="Tahoma"/>
            <family val="2"/>
            <charset val="204"/>
          </rPr>
          <t xml:space="preserve">
Платежное поручение НЖ000000535 от 07.04.2020</t>
        </r>
      </text>
    </comment>
    <comment ref="AB113" authorId="0">
      <text>
        <r>
          <rPr>
            <b/>
            <sz val="9"/>
            <color indexed="81"/>
            <rFont val="Tahoma"/>
            <family val="2"/>
            <charset val="204"/>
          </rPr>
          <t>Olga Kapitulskaya:</t>
        </r>
        <r>
          <rPr>
            <sz val="9"/>
            <color indexed="81"/>
            <rFont val="Tahoma"/>
            <family val="2"/>
            <charset val="204"/>
          </rPr>
          <t xml:space="preserve">
Платежное поручение ПЖ00007812 от 22.12.2020</t>
        </r>
      </text>
    </comment>
    <comment ref="AE113" authorId="0">
      <text>
        <r>
          <rPr>
            <b/>
            <sz val="9"/>
            <color indexed="81"/>
            <rFont val="Tahoma"/>
            <family val="2"/>
            <charset val="204"/>
          </rPr>
          <t>Olga Kapitulskaya:</t>
        </r>
        <r>
          <rPr>
            <sz val="9"/>
            <color indexed="81"/>
            <rFont val="Tahoma"/>
            <family val="2"/>
            <charset val="204"/>
          </rPr>
          <t xml:space="preserve">
Платежное поручение ПЖ000000207 от 15.01.2021</t>
        </r>
      </text>
    </comment>
    <comment ref="L114" authorId="0">
      <text>
        <r>
          <rPr>
            <b/>
            <sz val="9"/>
            <color indexed="81"/>
            <rFont val="Tahoma"/>
            <family val="2"/>
            <charset val="204"/>
          </rPr>
          <t>Olga Kapitulskaya:</t>
        </r>
        <r>
          <rPr>
            <sz val="9"/>
            <color indexed="81"/>
            <rFont val="Tahoma"/>
            <family val="2"/>
            <charset val="204"/>
          </rPr>
          <t xml:space="preserve">
Платежное поручение НЖ000000527 от 01.04.2020</t>
        </r>
      </text>
    </comment>
    <comment ref="Z115" authorId="0">
      <text>
        <r>
          <rPr>
            <b/>
            <sz val="9"/>
            <color indexed="81"/>
            <rFont val="Tahoma"/>
            <family val="2"/>
            <charset val="204"/>
          </rPr>
          <t>Olga Kapitulskaya:</t>
        </r>
        <r>
          <rPr>
            <sz val="9"/>
            <color indexed="81"/>
            <rFont val="Tahoma"/>
            <family val="2"/>
            <charset val="204"/>
          </rPr>
          <t xml:space="preserve">
Платежное поручение ПЖ00006781 от 24.11.2020</t>
        </r>
      </text>
    </comment>
    <comment ref="Z116" authorId="0">
      <text>
        <r>
          <rPr>
            <b/>
            <sz val="9"/>
            <color indexed="81"/>
            <rFont val="Tahoma"/>
            <family val="2"/>
            <charset val="204"/>
          </rPr>
          <t>Olga Kapitulskaya:</t>
        </r>
        <r>
          <rPr>
            <sz val="9"/>
            <color indexed="81"/>
            <rFont val="Tahoma"/>
            <family val="2"/>
            <charset val="204"/>
          </rPr>
          <t xml:space="preserve">
Платежное поручение ПЖ00006553 от 11.11.2020</t>
        </r>
      </text>
    </comment>
    <comment ref="Z117" authorId="0">
      <text>
        <r>
          <rPr>
            <b/>
            <sz val="9"/>
            <color indexed="81"/>
            <rFont val="Tahoma"/>
            <family val="2"/>
            <charset val="204"/>
          </rPr>
          <t>Olga Kapitulskaya:</t>
        </r>
        <r>
          <rPr>
            <sz val="9"/>
            <color indexed="81"/>
            <rFont val="Tahoma"/>
            <family val="2"/>
            <charset val="204"/>
          </rPr>
          <t xml:space="preserve">
Платежное поручение ПЖ00006780 от 24.11.2020</t>
        </r>
      </text>
    </comment>
    <comment ref="V118" authorId="0">
      <text>
        <r>
          <rPr>
            <b/>
            <sz val="9"/>
            <color indexed="81"/>
            <rFont val="Tahoma"/>
            <family val="2"/>
            <charset val="204"/>
          </rPr>
          <t>Olga Kapitulskaya:</t>
        </r>
        <r>
          <rPr>
            <sz val="9"/>
            <color indexed="81"/>
            <rFont val="Tahoma"/>
            <family val="2"/>
            <charset val="204"/>
          </rPr>
          <t xml:space="preserve">
Платежное поручение НЖ000001436 от 30.09.2020</t>
        </r>
      </text>
    </comment>
    <comment ref="V119" authorId="0">
      <text>
        <r>
          <rPr>
            <b/>
            <sz val="9"/>
            <color indexed="81"/>
            <rFont val="Tahoma"/>
            <family val="2"/>
            <charset val="204"/>
          </rPr>
          <t>Olga Kapitulskaya:</t>
        </r>
        <r>
          <rPr>
            <sz val="9"/>
            <color indexed="81"/>
            <rFont val="Tahoma"/>
            <family val="2"/>
            <charset val="204"/>
          </rPr>
          <t xml:space="preserve">
Платежное поручение НЖ000001400 от 25.09.2020</t>
        </r>
      </text>
    </comment>
    <comment ref="AB120" authorId="0">
      <text>
        <r>
          <rPr>
            <b/>
            <sz val="9"/>
            <color indexed="81"/>
            <rFont val="Tahoma"/>
            <family val="2"/>
            <charset val="204"/>
          </rPr>
          <t>Olga Kapitulskaya:</t>
        </r>
        <r>
          <rPr>
            <sz val="9"/>
            <color indexed="81"/>
            <rFont val="Tahoma"/>
            <family val="2"/>
            <charset val="204"/>
          </rPr>
          <t xml:space="preserve">
Платежное поручение ПЖ00007828 от 22.12.2020</t>
        </r>
      </text>
    </comment>
    <comment ref="AE120" authorId="0">
      <text>
        <r>
          <rPr>
            <b/>
            <sz val="9"/>
            <color indexed="81"/>
            <rFont val="Tahoma"/>
            <family val="2"/>
            <charset val="204"/>
          </rPr>
          <t>Olga Kapitulskaya:</t>
        </r>
        <r>
          <rPr>
            <sz val="9"/>
            <color indexed="81"/>
            <rFont val="Tahoma"/>
            <family val="2"/>
            <charset val="204"/>
          </rPr>
          <t xml:space="preserve">
Платежное поручение ПЖ000000011 от 11.01.2021</t>
        </r>
      </text>
    </comment>
    <comment ref="AE121" authorId="0">
      <text>
        <r>
          <rPr>
            <b/>
            <sz val="9"/>
            <color indexed="81"/>
            <rFont val="Tahoma"/>
            <family val="2"/>
            <charset val="204"/>
          </rPr>
          <t>Olga Kapitulskaya:</t>
        </r>
        <r>
          <rPr>
            <sz val="9"/>
            <color indexed="81"/>
            <rFont val="Tahoma"/>
            <family val="2"/>
            <charset val="204"/>
          </rPr>
          <t xml:space="preserve">
Платежное поручение ПЖ000000070 от 13.01.2021</t>
        </r>
      </text>
    </comment>
    <comment ref="AB122" authorId="0">
      <text>
        <r>
          <rPr>
            <b/>
            <sz val="9"/>
            <color indexed="81"/>
            <rFont val="Tahoma"/>
            <family val="2"/>
            <charset val="204"/>
          </rPr>
          <t>Olga Kapitulskaya:</t>
        </r>
        <r>
          <rPr>
            <sz val="9"/>
            <color indexed="81"/>
            <rFont val="Tahoma"/>
            <family val="2"/>
            <charset val="204"/>
          </rPr>
          <t xml:space="preserve">
Валютный перевод от 16.12.2020</t>
        </r>
      </text>
    </comment>
    <comment ref="AB123" authorId="0">
      <text>
        <r>
          <rPr>
            <b/>
            <sz val="9"/>
            <color indexed="81"/>
            <rFont val="Tahoma"/>
            <family val="2"/>
            <charset val="204"/>
          </rPr>
          <t>Olga Kapitulskaya:</t>
        </r>
        <r>
          <rPr>
            <sz val="9"/>
            <color indexed="81"/>
            <rFont val="Tahoma"/>
            <family val="2"/>
            <charset val="204"/>
          </rPr>
          <t xml:space="preserve">
Платежное поручение ПЖ00007688 от 16.12.2020</t>
        </r>
      </text>
    </comment>
    <comment ref="X124" authorId="0">
      <text>
        <r>
          <rPr>
            <b/>
            <sz val="9"/>
            <color indexed="81"/>
            <rFont val="Tahoma"/>
            <family val="2"/>
            <charset val="204"/>
          </rPr>
          <t>Olga Kapitulskaya:</t>
        </r>
        <r>
          <rPr>
            <sz val="9"/>
            <color indexed="81"/>
            <rFont val="Tahoma"/>
            <family val="2"/>
            <charset val="204"/>
          </rPr>
          <t xml:space="preserve">
Платежное поручение НЖ000001541 от 21.10.2020</t>
        </r>
      </text>
    </comment>
    <comment ref="AB125" authorId="0">
      <text>
        <r>
          <rPr>
            <b/>
            <sz val="9"/>
            <color indexed="81"/>
            <rFont val="Tahoma"/>
            <family val="2"/>
            <charset val="204"/>
          </rPr>
          <t>Olga Kapitulskaya:</t>
        </r>
        <r>
          <rPr>
            <sz val="9"/>
            <color indexed="81"/>
            <rFont val="Tahoma"/>
            <family val="2"/>
            <charset val="204"/>
          </rPr>
          <t xml:space="preserve">
Платежное поручение ПЖ00007180 от 02.12.2020</t>
        </r>
      </text>
    </comment>
    <comment ref="N126" authorId="0">
      <text>
        <r>
          <rPr>
            <b/>
            <sz val="9"/>
            <color indexed="81"/>
            <rFont val="Tahoma"/>
            <family val="2"/>
            <charset val="204"/>
          </rPr>
          <t>Olga Kapitulskaya:</t>
        </r>
        <r>
          <rPr>
            <sz val="9"/>
            <color indexed="81"/>
            <rFont val="Tahoma"/>
            <family val="2"/>
            <charset val="204"/>
          </rPr>
          <t xml:space="preserve">
Платежное поручение НЖ000000691 от 12.05.2020</t>
        </r>
      </text>
    </comment>
    <comment ref="H127" authorId="0">
      <text>
        <r>
          <rPr>
            <b/>
            <sz val="9"/>
            <color indexed="81"/>
            <rFont val="Tahoma"/>
            <family val="2"/>
            <charset val="204"/>
          </rPr>
          <t>Olga Kapitulskaya:</t>
        </r>
        <r>
          <rPr>
            <sz val="9"/>
            <color indexed="81"/>
            <rFont val="Tahoma"/>
            <family val="2"/>
            <charset val="204"/>
          </rPr>
          <t xml:space="preserve">
Платежное поручение ПЖ000001195 от 20.02.2020</t>
        </r>
      </text>
    </comment>
    <comment ref="L127" authorId="0">
      <text>
        <r>
          <rPr>
            <b/>
            <sz val="9"/>
            <color indexed="81"/>
            <rFont val="Tahoma"/>
            <family val="2"/>
            <charset val="204"/>
          </rPr>
          <t>Olga Kapitulskaya:</t>
        </r>
        <r>
          <rPr>
            <sz val="9"/>
            <color indexed="81"/>
            <rFont val="Tahoma"/>
            <family val="2"/>
            <charset val="204"/>
          </rPr>
          <t xml:space="preserve">
Платежное поручение ПЖ00002597 от 29.04.2020</t>
        </r>
      </text>
    </comment>
    <comment ref="N127" authorId="0">
      <text>
        <r>
          <rPr>
            <b/>
            <sz val="9"/>
            <color indexed="81"/>
            <rFont val="Tahoma"/>
            <family val="2"/>
            <charset val="204"/>
          </rPr>
          <t>Olga Kapitulskaya:</t>
        </r>
        <r>
          <rPr>
            <sz val="9"/>
            <color indexed="81"/>
            <rFont val="Tahoma"/>
            <family val="2"/>
            <charset val="204"/>
          </rPr>
          <t xml:space="preserve">
Платежное поручение ПЖ00003157 от 26.05.2020</t>
        </r>
      </text>
    </comment>
    <comment ref="H128" authorId="0">
      <text>
        <r>
          <rPr>
            <b/>
            <sz val="9"/>
            <color indexed="81"/>
            <rFont val="Tahoma"/>
            <family val="2"/>
            <charset val="204"/>
          </rPr>
          <t>Olga Kapitulskaya:</t>
        </r>
        <r>
          <rPr>
            <sz val="9"/>
            <color indexed="81"/>
            <rFont val="Tahoma"/>
            <family val="2"/>
            <charset val="204"/>
          </rPr>
          <t xml:space="preserve">
Платежное поручение ПЖ000001197 от 20.02.2020</t>
        </r>
      </text>
    </comment>
    <comment ref="L128" authorId="0">
      <text>
        <r>
          <rPr>
            <b/>
            <sz val="9"/>
            <color indexed="81"/>
            <rFont val="Tahoma"/>
            <family val="2"/>
            <charset val="204"/>
          </rPr>
          <t>Olga Kapitulskaya:</t>
        </r>
        <r>
          <rPr>
            <sz val="9"/>
            <color indexed="81"/>
            <rFont val="Tahoma"/>
            <family val="2"/>
            <charset val="204"/>
          </rPr>
          <t xml:space="preserve">
Платежное поручение ПЖ00002472 от 22.04.2020</t>
        </r>
      </text>
    </comment>
    <comment ref="AB129" authorId="0">
      <text>
        <r>
          <rPr>
            <b/>
            <sz val="9"/>
            <color indexed="81"/>
            <rFont val="Tahoma"/>
            <family val="2"/>
            <charset val="204"/>
          </rPr>
          <t>Olga Kapitulskaya:</t>
        </r>
        <r>
          <rPr>
            <sz val="9"/>
            <color indexed="81"/>
            <rFont val="Tahoma"/>
            <family val="2"/>
            <charset val="204"/>
          </rPr>
          <t xml:space="preserve">
Платежное поручение НЖ000001908 от 21.12.2020</t>
        </r>
      </text>
    </comment>
    <comment ref="AE129" authorId="0">
      <text>
        <r>
          <rPr>
            <b/>
            <sz val="9"/>
            <color indexed="81"/>
            <rFont val="Tahoma"/>
            <family val="2"/>
            <charset val="204"/>
          </rPr>
          <t>Olga Kapitulskaya:</t>
        </r>
        <r>
          <rPr>
            <sz val="9"/>
            <color indexed="81"/>
            <rFont val="Tahoma"/>
            <family val="2"/>
            <charset val="204"/>
          </rPr>
          <t xml:space="preserve">
Платежное поручение НЖ000000105 от 18.01.2021</t>
        </r>
      </text>
    </comment>
    <comment ref="AE130" authorId="0">
      <text>
        <r>
          <rPr>
            <b/>
            <sz val="9"/>
            <color indexed="81"/>
            <rFont val="Tahoma"/>
            <family val="2"/>
            <charset val="204"/>
          </rPr>
          <t>Olga Kapitulskaya:</t>
        </r>
        <r>
          <rPr>
            <sz val="9"/>
            <color indexed="81"/>
            <rFont val="Tahoma"/>
            <family val="2"/>
            <charset val="204"/>
          </rPr>
          <t xml:space="preserve">
Платежное поручение ПЖ000000517 от 27.01.2021</t>
        </r>
      </text>
    </comment>
    <comment ref="AE131" authorId="0">
      <text>
        <r>
          <rPr>
            <b/>
            <sz val="9"/>
            <color indexed="81"/>
            <rFont val="Tahoma"/>
            <family val="2"/>
            <charset val="204"/>
          </rPr>
          <t>Olga Kapitulskaya:</t>
        </r>
        <r>
          <rPr>
            <sz val="9"/>
            <color indexed="81"/>
            <rFont val="Tahoma"/>
            <family val="2"/>
            <charset val="204"/>
          </rPr>
          <t xml:space="preserve">
Платежное поручение ПЖ000000206 от 15.01.2021</t>
        </r>
      </text>
    </comment>
    <comment ref="AE132" authorId="0">
      <text>
        <r>
          <rPr>
            <b/>
            <sz val="9"/>
            <color indexed="81"/>
            <rFont val="Tahoma"/>
            <family val="2"/>
            <charset val="204"/>
          </rPr>
          <t>Olga Kapitulskaya:</t>
        </r>
        <r>
          <rPr>
            <sz val="9"/>
            <color indexed="81"/>
            <rFont val="Tahoma"/>
            <family val="2"/>
            <charset val="204"/>
          </rPr>
          <t xml:space="preserve">
Платежное поручение НЖ000000088 от 18.01.2021</t>
        </r>
      </text>
    </comment>
    <comment ref="AE133" authorId="0">
      <text>
        <r>
          <rPr>
            <b/>
            <sz val="9"/>
            <color indexed="81"/>
            <rFont val="Tahoma"/>
            <family val="2"/>
            <charset val="204"/>
          </rPr>
          <t>Olga Kapitulskaya:</t>
        </r>
        <r>
          <rPr>
            <sz val="9"/>
            <color indexed="81"/>
            <rFont val="Tahoma"/>
            <family val="2"/>
            <charset val="204"/>
          </rPr>
          <t xml:space="preserve">
Платежное поручение ПЖ000000565 от 27.01.2021</t>
        </r>
      </text>
    </comment>
    <comment ref="AE134" authorId="0">
      <text>
        <r>
          <rPr>
            <b/>
            <sz val="9"/>
            <color indexed="81"/>
            <rFont val="Tahoma"/>
            <family val="2"/>
            <charset val="204"/>
          </rPr>
          <t>Olga Kapitulskaya:</t>
        </r>
        <r>
          <rPr>
            <sz val="9"/>
            <color indexed="81"/>
            <rFont val="Tahoma"/>
            <family val="2"/>
            <charset val="204"/>
          </rPr>
          <t xml:space="preserve">
Платежное поручение ПЖ000000564 от 27.01.2021</t>
        </r>
      </text>
    </comment>
    <comment ref="AE135" authorId="0">
      <text>
        <r>
          <rPr>
            <b/>
            <sz val="9"/>
            <color indexed="81"/>
            <rFont val="Tahoma"/>
            <family val="2"/>
            <charset val="204"/>
          </rPr>
          <t>Olga Kapitulskaya:</t>
        </r>
        <r>
          <rPr>
            <sz val="9"/>
            <color indexed="81"/>
            <rFont val="Tahoma"/>
            <family val="2"/>
            <charset val="204"/>
          </rPr>
          <t xml:space="preserve">
Платежное поручение ПЖ000000562 от 27.01.2021</t>
        </r>
      </text>
    </comment>
    <comment ref="AE136" authorId="0">
      <text>
        <r>
          <rPr>
            <b/>
            <sz val="9"/>
            <color indexed="81"/>
            <rFont val="Tahoma"/>
            <family val="2"/>
            <charset val="204"/>
          </rPr>
          <t>Olga Kapitulskaya:</t>
        </r>
        <r>
          <rPr>
            <sz val="9"/>
            <color indexed="81"/>
            <rFont val="Tahoma"/>
            <family val="2"/>
            <charset val="204"/>
          </rPr>
          <t xml:space="preserve">
Платежное поручение ПЖ000000558 от 27.01.2021</t>
        </r>
      </text>
    </comment>
    <comment ref="X137" authorId="0">
      <text>
        <r>
          <rPr>
            <b/>
            <sz val="9"/>
            <color indexed="81"/>
            <rFont val="Tahoma"/>
            <family val="2"/>
            <charset val="204"/>
          </rPr>
          <t>Olga Kapitulskaya:</t>
        </r>
        <r>
          <rPr>
            <sz val="9"/>
            <color indexed="81"/>
            <rFont val="Tahoma"/>
            <family val="2"/>
            <charset val="204"/>
          </rPr>
          <t xml:space="preserve">
Платежное поручение ПЖ00006101 от 21.10.2020</t>
        </r>
      </text>
    </comment>
    <comment ref="X138" authorId="0">
      <text>
        <r>
          <rPr>
            <b/>
            <sz val="9"/>
            <color indexed="81"/>
            <rFont val="Tahoma"/>
            <family val="2"/>
            <charset val="204"/>
          </rPr>
          <t>Olga Kapitulskaya:</t>
        </r>
        <r>
          <rPr>
            <sz val="9"/>
            <color indexed="81"/>
            <rFont val="Tahoma"/>
            <family val="2"/>
            <charset val="204"/>
          </rPr>
          <t xml:space="preserve">
Платежное поручение ПЖ00006207 от 28.10.2020</t>
        </r>
      </text>
    </comment>
    <comment ref="Z138" authorId="0">
      <text>
        <r>
          <rPr>
            <b/>
            <sz val="9"/>
            <color indexed="81"/>
            <rFont val="Tahoma"/>
            <family val="2"/>
            <charset val="204"/>
          </rPr>
          <t>Olga Kapitulskaya:</t>
        </r>
        <r>
          <rPr>
            <sz val="9"/>
            <color indexed="81"/>
            <rFont val="Tahoma"/>
            <family val="2"/>
            <charset val="204"/>
          </rPr>
          <t xml:space="preserve">
Платежное поручение ПЖ00006459 от 03.11.2020</t>
        </r>
      </text>
    </comment>
    <comment ref="X139" authorId="0">
      <text>
        <r>
          <rPr>
            <b/>
            <sz val="9"/>
            <color indexed="81"/>
            <rFont val="Tahoma"/>
            <family val="2"/>
            <charset val="204"/>
          </rPr>
          <t>Olga Kapitulskaya:</t>
        </r>
        <r>
          <rPr>
            <sz val="9"/>
            <color indexed="81"/>
            <rFont val="Tahoma"/>
            <family val="2"/>
            <charset val="204"/>
          </rPr>
          <t xml:space="preserve">
Платежное поручение НЖ000001556 от 28.10.2020</t>
        </r>
      </text>
    </comment>
    <comment ref="H140" authorId="0">
      <text>
        <r>
          <rPr>
            <b/>
            <sz val="9"/>
            <color indexed="81"/>
            <rFont val="Tahoma"/>
            <family val="2"/>
            <charset val="204"/>
          </rPr>
          <t>Olga Kapitulskaya:</t>
        </r>
        <r>
          <rPr>
            <sz val="9"/>
            <color indexed="81"/>
            <rFont val="Tahoma"/>
            <family val="2"/>
            <charset val="204"/>
          </rPr>
          <t xml:space="preserve">
Платежное поручение Платежное поручение ПЖ000000919 от 11.02.2020</t>
        </r>
      </text>
    </comment>
    <comment ref="V141" authorId="0">
      <text>
        <r>
          <rPr>
            <b/>
            <sz val="9"/>
            <color indexed="81"/>
            <rFont val="Tahoma"/>
            <family val="2"/>
            <charset val="204"/>
          </rPr>
          <t>Olga Kapitulskaya:</t>
        </r>
        <r>
          <rPr>
            <sz val="9"/>
            <color indexed="81"/>
            <rFont val="Tahoma"/>
            <family val="2"/>
            <charset val="204"/>
          </rPr>
          <t xml:space="preserve">
Платежное поручение ПЖ00005179 от 08.09.2020</t>
        </r>
      </text>
    </comment>
    <comment ref="V142" authorId="0">
      <text>
        <r>
          <rPr>
            <b/>
            <sz val="9"/>
            <color indexed="81"/>
            <rFont val="Tahoma"/>
            <family val="2"/>
            <charset val="204"/>
          </rPr>
          <t>Olga Kapitulskaya:</t>
        </r>
        <r>
          <rPr>
            <sz val="9"/>
            <color indexed="81"/>
            <rFont val="Tahoma"/>
            <family val="2"/>
            <charset val="204"/>
          </rPr>
          <t xml:space="preserve">
Платежное поручение ПЖ00005370 от 16.09.2020</t>
        </r>
      </text>
    </comment>
    <comment ref="AE143" authorId="0">
      <text>
        <r>
          <rPr>
            <b/>
            <sz val="9"/>
            <color indexed="81"/>
            <rFont val="Tahoma"/>
            <family val="2"/>
            <charset val="204"/>
          </rPr>
          <t>Olga Kapitulskaya:</t>
        </r>
        <r>
          <rPr>
            <sz val="9"/>
            <color indexed="81"/>
            <rFont val="Tahoma"/>
            <family val="2"/>
            <charset val="204"/>
          </rPr>
          <t xml:space="preserve">
Платежное поручение НЖ000000017 от 11.01.2021</t>
        </r>
      </text>
    </comment>
    <comment ref="H144" authorId="0">
      <text>
        <r>
          <rPr>
            <b/>
            <sz val="9"/>
            <color indexed="81"/>
            <rFont val="Tahoma"/>
            <family val="2"/>
            <charset val="204"/>
          </rPr>
          <t>Olga Kapitulskaya:</t>
        </r>
        <r>
          <rPr>
            <sz val="9"/>
            <color indexed="81"/>
            <rFont val="Tahoma"/>
            <family val="2"/>
            <charset val="204"/>
          </rPr>
          <t xml:space="preserve">
Платежное поручение ПЖ000000978 от 13.02.2020</t>
        </r>
      </text>
    </comment>
    <comment ref="J144" authorId="0">
      <text>
        <r>
          <rPr>
            <b/>
            <sz val="9"/>
            <color indexed="81"/>
            <rFont val="Tahoma"/>
            <family val="2"/>
            <charset val="204"/>
          </rPr>
          <t>Olga Kapitulskaya:</t>
        </r>
        <r>
          <rPr>
            <sz val="9"/>
            <color indexed="81"/>
            <rFont val="Tahoma"/>
            <family val="2"/>
            <charset val="204"/>
          </rPr>
          <t xml:space="preserve">
Платежное поручение ПЖ000001565 от 10.03.2020</t>
        </r>
      </text>
    </comment>
    <comment ref="L144" authorId="0">
      <text>
        <r>
          <rPr>
            <b/>
            <sz val="9"/>
            <color indexed="81"/>
            <rFont val="Tahoma"/>
            <family val="2"/>
            <charset val="204"/>
          </rPr>
          <t>Olga Kapitulskaya:</t>
        </r>
        <r>
          <rPr>
            <sz val="9"/>
            <color indexed="81"/>
            <rFont val="Tahoma"/>
            <family val="2"/>
            <charset val="204"/>
          </rPr>
          <t xml:space="preserve">
Платежное поручение ПЖ00002221 от 14.04.2020</t>
        </r>
      </text>
    </comment>
    <comment ref="T144" authorId="0">
      <text>
        <r>
          <rPr>
            <b/>
            <sz val="9"/>
            <color indexed="81"/>
            <rFont val="Tahoma"/>
            <family val="2"/>
            <charset val="204"/>
          </rPr>
          <t>Olga Kapitulskaya:</t>
        </r>
        <r>
          <rPr>
            <sz val="9"/>
            <color indexed="81"/>
            <rFont val="Tahoma"/>
            <family val="2"/>
            <charset val="204"/>
          </rPr>
          <t xml:space="preserve">
Платежное поручение ПЖ00004598 от 10.08.2020</t>
        </r>
      </text>
    </comment>
    <comment ref="V144" authorId="0">
      <text>
        <r>
          <rPr>
            <b/>
            <sz val="9"/>
            <color indexed="81"/>
            <rFont val="Tahoma"/>
            <family val="2"/>
            <charset val="204"/>
          </rPr>
          <t>Olga Kapitulskaya:</t>
        </r>
        <r>
          <rPr>
            <sz val="9"/>
            <color indexed="81"/>
            <rFont val="Tahoma"/>
            <family val="2"/>
            <charset val="204"/>
          </rPr>
          <t xml:space="preserve">
Платежное поручение ПЖ00005358 от 16.09.2020</t>
        </r>
      </text>
    </comment>
    <comment ref="L145" authorId="0">
      <text>
        <r>
          <rPr>
            <b/>
            <sz val="9"/>
            <color indexed="81"/>
            <rFont val="Tahoma"/>
            <family val="2"/>
            <charset val="204"/>
          </rPr>
          <t>Olga Kapitulskaya:</t>
        </r>
        <r>
          <rPr>
            <sz val="9"/>
            <color indexed="81"/>
            <rFont val="Tahoma"/>
            <family val="2"/>
            <charset val="204"/>
          </rPr>
          <t xml:space="preserve">
Платежное поручение ПЖ00002169 от 07.04.2020</t>
        </r>
      </text>
    </comment>
    <comment ref="T145" authorId="0">
      <text>
        <r>
          <rPr>
            <b/>
            <sz val="9"/>
            <color indexed="81"/>
            <rFont val="Tahoma"/>
            <family val="2"/>
            <charset val="204"/>
          </rPr>
          <t>Olga Kapitulskaya:</t>
        </r>
        <r>
          <rPr>
            <sz val="9"/>
            <color indexed="81"/>
            <rFont val="Tahoma"/>
            <family val="2"/>
            <charset val="204"/>
          </rPr>
          <t xml:space="preserve">
Платежное поручение ПЖ00004630 от 11.08.2020</t>
        </r>
      </text>
    </comment>
    <comment ref="AB146" authorId="0">
      <text>
        <r>
          <rPr>
            <b/>
            <sz val="9"/>
            <color indexed="81"/>
            <rFont val="Tahoma"/>
            <family val="2"/>
            <charset val="204"/>
          </rPr>
          <t>Olga Kapitulskaya:</t>
        </r>
        <r>
          <rPr>
            <sz val="9"/>
            <color indexed="81"/>
            <rFont val="Tahoma"/>
            <family val="2"/>
            <charset val="204"/>
          </rPr>
          <t xml:space="preserve">
Платежное поручение ПЖ00007614 от 16.12.2020</t>
        </r>
      </text>
    </comment>
    <comment ref="H147" authorId="0">
      <text>
        <r>
          <rPr>
            <b/>
            <sz val="9"/>
            <color indexed="81"/>
            <rFont val="Tahoma"/>
            <family val="2"/>
            <charset val="204"/>
          </rPr>
          <t>Olga Kapitulskaya:</t>
        </r>
        <r>
          <rPr>
            <sz val="9"/>
            <color indexed="81"/>
            <rFont val="Tahoma"/>
            <family val="2"/>
            <charset val="204"/>
          </rPr>
          <t xml:space="preserve">
Платежное поручение НЖ000000245 от 19.02.2020</t>
        </r>
      </text>
    </comment>
    <comment ref="L147" authorId="0">
      <text>
        <r>
          <rPr>
            <b/>
            <sz val="9"/>
            <color indexed="81"/>
            <rFont val="Tahoma"/>
            <family val="2"/>
            <charset val="204"/>
          </rPr>
          <t>Olga Kapitulskaya:</t>
        </r>
        <r>
          <rPr>
            <sz val="9"/>
            <color indexed="81"/>
            <rFont val="Tahoma"/>
            <family val="2"/>
            <charset val="204"/>
          </rPr>
          <t xml:space="preserve">
Платежное поручение НЖ000000589 от 22.04.2020</t>
        </r>
      </text>
    </comment>
    <comment ref="N147" authorId="0">
      <text>
        <r>
          <rPr>
            <b/>
            <sz val="9"/>
            <color indexed="81"/>
            <rFont val="Tahoma"/>
            <family val="2"/>
            <charset val="204"/>
          </rPr>
          <t>Olga Kapitulskaya:</t>
        </r>
        <r>
          <rPr>
            <sz val="9"/>
            <color indexed="81"/>
            <rFont val="Tahoma"/>
            <family val="2"/>
            <charset val="204"/>
          </rPr>
          <t xml:space="preserve">
Платежное поручение НЖ000000681 от 06.05.2020</t>
        </r>
      </text>
    </comment>
    <comment ref="H148" authorId="0">
      <text>
        <r>
          <rPr>
            <b/>
            <sz val="9"/>
            <color indexed="81"/>
            <rFont val="Tahoma"/>
            <family val="2"/>
            <charset val="204"/>
          </rPr>
          <t>Olga Kapitulskaya:</t>
        </r>
        <r>
          <rPr>
            <sz val="9"/>
            <color indexed="81"/>
            <rFont val="Tahoma"/>
            <family val="2"/>
            <charset val="204"/>
          </rPr>
          <t xml:space="preserve">
Платежное поручение ПЖ000001108 от 17.02.2020</t>
        </r>
      </text>
    </comment>
    <comment ref="H149" authorId="0">
      <text>
        <r>
          <rPr>
            <b/>
            <sz val="9"/>
            <color indexed="81"/>
            <rFont val="Tahoma"/>
            <family val="2"/>
            <charset val="204"/>
          </rPr>
          <t>Olga Kapitulskaya:</t>
        </r>
        <r>
          <rPr>
            <sz val="9"/>
            <color indexed="81"/>
            <rFont val="Tahoma"/>
            <family val="2"/>
            <charset val="204"/>
          </rPr>
          <t xml:space="preserve">
Платежное поручение НЖ000000270 от 27.02.2020</t>
        </r>
      </text>
    </comment>
    <comment ref="J150" authorId="0">
      <text>
        <r>
          <rPr>
            <b/>
            <sz val="9"/>
            <color indexed="81"/>
            <rFont val="Tahoma"/>
            <family val="2"/>
            <charset val="204"/>
          </rPr>
          <t>Olga Kapitulskaya:</t>
        </r>
        <r>
          <rPr>
            <sz val="9"/>
            <color indexed="81"/>
            <rFont val="Tahoma"/>
            <family val="2"/>
            <charset val="204"/>
          </rPr>
          <t xml:space="preserve">
Платежное поручение НЖ000000383 от 13.03.2020</t>
        </r>
      </text>
    </comment>
    <comment ref="H151" authorId="0">
      <text>
        <r>
          <rPr>
            <b/>
            <sz val="9"/>
            <color indexed="81"/>
            <rFont val="Tahoma"/>
            <family val="2"/>
            <charset val="204"/>
          </rPr>
          <t>Olga Kapitulskaya:</t>
        </r>
        <r>
          <rPr>
            <sz val="9"/>
            <color indexed="81"/>
            <rFont val="Tahoma"/>
            <family val="2"/>
            <charset val="204"/>
          </rPr>
          <t xml:space="preserve">
Валютный перевод от 20.02.2020</t>
        </r>
      </text>
    </comment>
    <comment ref="J152" authorId="0">
      <text>
        <r>
          <rPr>
            <b/>
            <sz val="9"/>
            <color indexed="81"/>
            <rFont val="Tahoma"/>
            <family val="2"/>
            <charset val="204"/>
          </rPr>
          <t>Olga Kapitulskaya:</t>
        </r>
        <r>
          <rPr>
            <sz val="9"/>
            <color indexed="81"/>
            <rFont val="Tahoma"/>
            <family val="2"/>
            <charset val="204"/>
          </rPr>
          <t xml:space="preserve">
Платежное поручение ПЖ000001474 от 04.03.2020</t>
        </r>
      </text>
    </comment>
    <comment ref="V153" authorId="0">
      <text>
        <r>
          <rPr>
            <b/>
            <sz val="9"/>
            <color indexed="81"/>
            <rFont val="Tahoma"/>
            <family val="2"/>
            <charset val="204"/>
          </rPr>
          <t>Olga Kapitulskaya:</t>
        </r>
        <r>
          <rPr>
            <sz val="9"/>
            <color indexed="81"/>
            <rFont val="Tahoma"/>
            <family val="2"/>
            <charset val="204"/>
          </rPr>
          <t xml:space="preserve">
Платежное поручение НЖ000001438 от 30.09.2020</t>
        </r>
      </text>
    </comment>
    <comment ref="AB154" authorId="0">
      <text>
        <r>
          <rPr>
            <b/>
            <sz val="9"/>
            <color indexed="81"/>
            <rFont val="Tahoma"/>
            <family val="2"/>
            <charset val="204"/>
          </rPr>
          <t>Olga Kapitulskaya:</t>
        </r>
        <r>
          <rPr>
            <sz val="9"/>
            <color indexed="81"/>
            <rFont val="Tahoma"/>
            <family val="2"/>
            <charset val="204"/>
          </rPr>
          <t xml:space="preserve">
Платежное поручение НЖ000001960 от 28.12.2020</t>
        </r>
      </text>
    </comment>
    <comment ref="AB155" authorId="0">
      <text>
        <r>
          <rPr>
            <b/>
            <sz val="9"/>
            <color indexed="81"/>
            <rFont val="Tahoma"/>
            <family val="2"/>
            <charset val="204"/>
          </rPr>
          <t>Olga Kapitulskaya:</t>
        </r>
        <r>
          <rPr>
            <sz val="9"/>
            <color indexed="81"/>
            <rFont val="Tahoma"/>
            <family val="2"/>
            <charset val="204"/>
          </rPr>
          <t xml:space="preserve">
Платежное поручение ПЖ00007927 от 28.12.2020</t>
        </r>
      </text>
    </comment>
    <comment ref="V156" authorId="0">
      <text>
        <r>
          <rPr>
            <b/>
            <sz val="9"/>
            <color indexed="81"/>
            <rFont val="Tahoma"/>
            <family val="2"/>
            <charset val="204"/>
          </rPr>
          <t>Olga Kapitulskaya:</t>
        </r>
        <r>
          <rPr>
            <sz val="9"/>
            <color indexed="81"/>
            <rFont val="Tahoma"/>
            <family val="2"/>
            <charset val="204"/>
          </rPr>
          <t xml:space="preserve">
Платежное поручение ПЖ00005184 от 08.09.2020</t>
        </r>
      </text>
    </comment>
    <comment ref="Z157" authorId="0">
      <text>
        <r>
          <rPr>
            <b/>
            <sz val="9"/>
            <color indexed="81"/>
            <rFont val="Tahoma"/>
            <family val="2"/>
            <charset val="204"/>
          </rPr>
          <t>Olga Kapitulskaya:</t>
        </r>
        <r>
          <rPr>
            <sz val="9"/>
            <color indexed="81"/>
            <rFont val="Tahoma"/>
            <family val="2"/>
            <charset val="204"/>
          </rPr>
          <t xml:space="preserve">
Платежное поручение ПЖ00006827 от 24.11.2020</t>
        </r>
      </text>
    </comment>
    <comment ref="X158" authorId="0">
      <text>
        <r>
          <rPr>
            <b/>
            <sz val="9"/>
            <color indexed="81"/>
            <rFont val="Tahoma"/>
            <family val="2"/>
            <charset val="204"/>
          </rPr>
          <t>Olga Kapitulskaya:</t>
        </r>
        <r>
          <rPr>
            <sz val="9"/>
            <color indexed="81"/>
            <rFont val="Tahoma"/>
            <family val="2"/>
            <charset val="204"/>
          </rPr>
          <t xml:space="preserve">
Платежное поручение ПЖ00005819 от 07.10.2020</t>
        </r>
      </text>
    </comment>
    <comment ref="Z159" authorId="0">
      <text>
        <r>
          <rPr>
            <b/>
            <sz val="9"/>
            <color indexed="81"/>
            <rFont val="Tahoma"/>
            <family val="2"/>
            <charset val="204"/>
          </rPr>
          <t>Olga Kapitulskaya:</t>
        </r>
        <r>
          <rPr>
            <sz val="9"/>
            <color indexed="81"/>
            <rFont val="Tahoma"/>
            <family val="2"/>
            <charset val="204"/>
          </rPr>
          <t xml:space="preserve">
Платежное поручение ПЖ00006719 от 17.11.2020</t>
        </r>
      </text>
    </comment>
    <comment ref="L160" authorId="0">
      <text>
        <r>
          <rPr>
            <b/>
            <sz val="9"/>
            <color indexed="81"/>
            <rFont val="Tahoma"/>
            <family val="2"/>
            <charset val="204"/>
          </rPr>
          <t>Olga Kapitulskaya:</t>
        </r>
        <r>
          <rPr>
            <sz val="9"/>
            <color indexed="81"/>
            <rFont val="Tahoma"/>
            <family val="2"/>
            <charset val="204"/>
          </rPr>
          <t xml:space="preserve">
Платежное поручение НЖ000000598 от 29.04.2020</t>
        </r>
      </text>
    </comment>
    <comment ref="L161" authorId="0">
      <text>
        <r>
          <rPr>
            <b/>
            <sz val="9"/>
            <color indexed="81"/>
            <rFont val="Tahoma"/>
            <family val="2"/>
            <charset val="204"/>
          </rPr>
          <t>Olga Kapitulskaya:</t>
        </r>
        <r>
          <rPr>
            <sz val="9"/>
            <color indexed="81"/>
            <rFont val="Tahoma"/>
            <family val="2"/>
            <charset val="204"/>
          </rPr>
          <t xml:space="preserve">
Платежное поручение НЖ000000586 от 22.04.2020</t>
        </r>
      </text>
    </comment>
    <comment ref="V162" authorId="0">
      <text>
        <r>
          <rPr>
            <b/>
            <sz val="9"/>
            <color indexed="81"/>
            <rFont val="Tahoma"/>
            <family val="2"/>
            <charset val="204"/>
          </rPr>
          <t>Olga Kapitulskaya:</t>
        </r>
        <r>
          <rPr>
            <sz val="9"/>
            <color indexed="81"/>
            <rFont val="Tahoma"/>
            <family val="2"/>
            <charset val="204"/>
          </rPr>
          <t xml:space="preserve">
Платежное поручение НЖ000001439 от 30.09.2020</t>
        </r>
      </text>
    </comment>
    <comment ref="L163" authorId="0">
      <text>
        <r>
          <rPr>
            <b/>
            <sz val="9"/>
            <color indexed="81"/>
            <rFont val="Tahoma"/>
            <family val="2"/>
            <charset val="204"/>
          </rPr>
          <t>Olga Kapitulskaya:</t>
        </r>
        <r>
          <rPr>
            <sz val="9"/>
            <color indexed="81"/>
            <rFont val="Tahoma"/>
            <family val="2"/>
            <charset val="204"/>
          </rPr>
          <t xml:space="preserve">
Платежное поручение НЖ000000536 от 07.04.2020</t>
        </r>
      </text>
    </comment>
    <comment ref="L164" authorId="0">
      <text>
        <r>
          <rPr>
            <b/>
            <sz val="9"/>
            <color indexed="81"/>
            <rFont val="Tahoma"/>
            <family val="2"/>
            <charset val="204"/>
          </rPr>
          <t>Olga Kapitulskaya:</t>
        </r>
        <r>
          <rPr>
            <sz val="9"/>
            <color indexed="81"/>
            <rFont val="Tahoma"/>
            <family val="2"/>
            <charset val="204"/>
          </rPr>
          <t xml:space="preserve">
Платежное поручение НЖ000000537 от 07.04.2020</t>
        </r>
      </text>
    </comment>
    <comment ref="H165" authorId="0">
      <text>
        <r>
          <rPr>
            <b/>
            <sz val="9"/>
            <color indexed="81"/>
            <rFont val="Tahoma"/>
            <family val="2"/>
            <charset val="204"/>
          </rPr>
          <t>Olga Kapitulskaya:</t>
        </r>
        <r>
          <rPr>
            <sz val="9"/>
            <color indexed="81"/>
            <rFont val="Tahoma"/>
            <family val="2"/>
            <charset val="204"/>
          </rPr>
          <t xml:space="preserve">
Платежное поручение ПЖ000001227 от 21.02.2020</t>
        </r>
      </text>
    </comment>
    <comment ref="AE166" authorId="0">
      <text>
        <r>
          <rPr>
            <b/>
            <sz val="9"/>
            <color indexed="81"/>
            <rFont val="Tahoma"/>
            <family val="2"/>
            <charset val="204"/>
          </rPr>
          <t>Olga Kapitulskaya:</t>
        </r>
        <r>
          <rPr>
            <sz val="9"/>
            <color indexed="81"/>
            <rFont val="Tahoma"/>
            <family val="2"/>
            <charset val="204"/>
          </rPr>
          <t xml:space="preserve">
Платежное поручение ПЖ000000250 от 18.01.2021</t>
        </r>
      </text>
    </comment>
    <comment ref="J167" authorId="0">
      <text>
        <r>
          <rPr>
            <b/>
            <sz val="9"/>
            <color indexed="81"/>
            <rFont val="Tahoma"/>
            <family val="2"/>
            <charset val="204"/>
          </rPr>
          <t>Olga Kapitulskaya:</t>
        </r>
        <r>
          <rPr>
            <sz val="9"/>
            <color indexed="81"/>
            <rFont val="Tahoma"/>
            <family val="2"/>
            <charset val="204"/>
          </rPr>
          <t xml:space="preserve">
Платежное поручение ПЖ000001483 от 04.03.2020</t>
        </r>
      </text>
    </comment>
    <comment ref="J168" authorId="0">
      <text>
        <r>
          <rPr>
            <b/>
            <sz val="9"/>
            <color indexed="81"/>
            <rFont val="Tahoma"/>
            <family val="2"/>
            <charset val="204"/>
          </rPr>
          <t>Olga Kapitulskaya:</t>
        </r>
        <r>
          <rPr>
            <sz val="9"/>
            <color indexed="81"/>
            <rFont val="Tahoma"/>
            <family val="2"/>
            <charset val="204"/>
          </rPr>
          <t xml:space="preserve">
Платежное поручение ПЖ000001668 от 16.03.2020</t>
        </r>
      </text>
    </comment>
    <comment ref="J169" authorId="0">
      <text>
        <r>
          <rPr>
            <b/>
            <sz val="9"/>
            <color indexed="81"/>
            <rFont val="Tahoma"/>
            <family val="2"/>
            <charset val="204"/>
          </rPr>
          <t>Olga Kapitulskaya:</t>
        </r>
        <r>
          <rPr>
            <sz val="9"/>
            <color indexed="81"/>
            <rFont val="Tahoma"/>
            <family val="2"/>
            <charset val="204"/>
          </rPr>
          <t xml:space="preserve">
Платежное поручение НЖ000000376 от 10.03.2020</t>
        </r>
      </text>
    </comment>
    <comment ref="J170" authorId="0">
      <text>
        <r>
          <rPr>
            <b/>
            <sz val="9"/>
            <color indexed="81"/>
            <rFont val="Tahoma"/>
            <family val="2"/>
            <charset val="204"/>
          </rPr>
          <t>Olga Kapitulskaya:</t>
        </r>
        <r>
          <rPr>
            <sz val="9"/>
            <color indexed="81"/>
            <rFont val="Tahoma"/>
            <family val="2"/>
            <charset val="204"/>
          </rPr>
          <t xml:space="preserve">
Платежное поручение ПЖ00002046 от 27.03.2020</t>
        </r>
      </text>
    </comment>
    <comment ref="H171" authorId="0">
      <text>
        <r>
          <rPr>
            <b/>
            <sz val="9"/>
            <color indexed="81"/>
            <rFont val="Tahoma"/>
            <family val="2"/>
            <charset val="204"/>
          </rPr>
          <t>Olga Kapitulskaya:</t>
        </r>
        <r>
          <rPr>
            <sz val="9"/>
            <color indexed="81"/>
            <rFont val="Tahoma"/>
            <family val="2"/>
            <charset val="204"/>
          </rPr>
          <t xml:space="preserve">
Платежное поручение ПЖ000001224 от 21.02.2020</t>
        </r>
      </text>
    </comment>
    <comment ref="H172" authorId="0">
      <text>
        <r>
          <rPr>
            <b/>
            <sz val="9"/>
            <color indexed="81"/>
            <rFont val="Tahoma"/>
            <family val="2"/>
            <charset val="204"/>
          </rPr>
          <t>Olga Kapitulskaya:</t>
        </r>
        <r>
          <rPr>
            <sz val="9"/>
            <color indexed="81"/>
            <rFont val="Tahoma"/>
            <family val="2"/>
            <charset val="204"/>
          </rPr>
          <t xml:space="preserve">
Платежное поручение ПЖ000001226 от 21.02.2020</t>
        </r>
      </text>
    </comment>
    <comment ref="H173" authorId="0">
      <text>
        <r>
          <rPr>
            <b/>
            <sz val="9"/>
            <color indexed="81"/>
            <rFont val="Tahoma"/>
            <family val="2"/>
            <charset val="204"/>
          </rPr>
          <t>Olga Kapitulskaya:</t>
        </r>
        <r>
          <rPr>
            <sz val="9"/>
            <color indexed="81"/>
            <rFont val="Tahoma"/>
            <family val="2"/>
            <charset val="204"/>
          </rPr>
          <t xml:space="preserve">
Платежное поручение НЖ000000258 от 26.02.2020</t>
        </r>
      </text>
    </comment>
    <comment ref="J173" authorId="0">
      <text>
        <r>
          <rPr>
            <b/>
            <sz val="9"/>
            <color indexed="81"/>
            <rFont val="Tahoma"/>
            <family val="2"/>
            <charset val="204"/>
          </rPr>
          <t>Olga Kapitulskaya:</t>
        </r>
        <r>
          <rPr>
            <sz val="9"/>
            <color indexed="81"/>
            <rFont val="Tahoma"/>
            <family val="2"/>
            <charset val="204"/>
          </rPr>
          <t xml:space="preserve">
Платежное поручение ПЖ000001553 от 06.03.2020</t>
        </r>
      </text>
    </comment>
    <comment ref="H174" authorId="0">
      <text>
        <r>
          <rPr>
            <b/>
            <sz val="9"/>
            <color indexed="81"/>
            <rFont val="Tahoma"/>
            <family val="2"/>
            <charset val="204"/>
          </rPr>
          <t>Olga Kapitulskaya:</t>
        </r>
        <r>
          <rPr>
            <sz val="9"/>
            <color indexed="81"/>
            <rFont val="Tahoma"/>
            <family val="2"/>
            <charset val="204"/>
          </rPr>
          <t xml:space="preserve">
Платежное поручение ПЖ000000956 от 12.02.2020</t>
        </r>
      </text>
    </comment>
    <comment ref="H175" authorId="0">
      <text>
        <r>
          <rPr>
            <b/>
            <sz val="9"/>
            <color indexed="81"/>
            <rFont val="Tahoma"/>
            <family val="2"/>
            <charset val="204"/>
          </rPr>
          <t>Olga Kapitulskaya:</t>
        </r>
        <r>
          <rPr>
            <sz val="9"/>
            <color indexed="81"/>
            <rFont val="Tahoma"/>
            <family val="2"/>
            <charset val="204"/>
          </rPr>
          <t xml:space="preserve">
Платежное поручение ПЖ000001285 от 27.02.2020</t>
        </r>
      </text>
    </comment>
    <comment ref="J175" authorId="0">
      <text>
        <r>
          <rPr>
            <b/>
            <sz val="9"/>
            <color indexed="81"/>
            <rFont val="Tahoma"/>
            <family val="2"/>
            <charset val="204"/>
          </rPr>
          <t>Olga Kapitulskaya:</t>
        </r>
        <r>
          <rPr>
            <sz val="9"/>
            <color indexed="81"/>
            <rFont val="Tahoma"/>
            <family val="2"/>
            <charset val="204"/>
          </rPr>
          <t xml:space="preserve">
Платежное поручение ПЖ00002048 от 27.03.2020</t>
        </r>
      </text>
    </comment>
    <comment ref="Z176" authorId="0">
      <text>
        <r>
          <rPr>
            <b/>
            <sz val="9"/>
            <color indexed="81"/>
            <rFont val="Tahoma"/>
            <family val="2"/>
            <charset val="204"/>
          </rPr>
          <t>Olga Kapitulskaya:</t>
        </r>
        <r>
          <rPr>
            <sz val="9"/>
            <color indexed="81"/>
            <rFont val="Tahoma"/>
            <family val="2"/>
            <charset val="204"/>
          </rPr>
          <t xml:space="preserve">
Платежное поручение ПЖ00006954 от 26.11.2020</t>
        </r>
      </text>
    </comment>
    <comment ref="AE176" authorId="0">
      <text>
        <r>
          <rPr>
            <b/>
            <sz val="9"/>
            <color indexed="81"/>
            <rFont val="Tahoma"/>
            <family val="2"/>
            <charset val="204"/>
          </rPr>
          <t>Olga Kapitulskaya:</t>
        </r>
        <r>
          <rPr>
            <sz val="9"/>
            <color indexed="81"/>
            <rFont val="Tahoma"/>
            <family val="2"/>
            <charset val="204"/>
          </rPr>
          <t xml:space="preserve">
Платежное поручение НЖ000000107 от 18.01.2021</t>
        </r>
      </text>
    </comment>
    <comment ref="AE177" authorId="0">
      <text>
        <r>
          <rPr>
            <b/>
            <sz val="9"/>
            <color indexed="81"/>
            <rFont val="Tahoma"/>
            <family val="2"/>
            <charset val="204"/>
          </rPr>
          <t>Olga Kapitulskaya:</t>
        </r>
        <r>
          <rPr>
            <sz val="9"/>
            <color indexed="81"/>
            <rFont val="Tahoma"/>
            <family val="2"/>
            <charset val="204"/>
          </rPr>
          <t xml:space="preserve">
Платежное поручение ПЖ000000344 от 19.01.2021</t>
        </r>
      </text>
    </comment>
    <comment ref="AE178" authorId="0">
      <text>
        <r>
          <rPr>
            <b/>
            <sz val="9"/>
            <color indexed="81"/>
            <rFont val="Tahoma"/>
            <family val="2"/>
            <charset val="204"/>
          </rPr>
          <t>Olga Kapitulskaya:</t>
        </r>
        <r>
          <rPr>
            <sz val="9"/>
            <color indexed="81"/>
            <rFont val="Tahoma"/>
            <family val="2"/>
            <charset val="204"/>
          </rPr>
          <t xml:space="preserve">
Платежное поручение ПЖ000000367 от 21.01.2021</t>
        </r>
      </text>
    </comment>
    <comment ref="J179" authorId="0">
      <text>
        <r>
          <rPr>
            <b/>
            <sz val="9"/>
            <color indexed="81"/>
            <rFont val="Tahoma"/>
            <family val="2"/>
            <charset val="204"/>
          </rPr>
          <t>Olga Kapitulskaya:</t>
        </r>
        <r>
          <rPr>
            <sz val="9"/>
            <color indexed="81"/>
            <rFont val="Tahoma"/>
            <family val="2"/>
            <charset val="204"/>
          </rPr>
          <t xml:space="preserve">
Платежное поручение ПЖ000001615 от 13.03.2020</t>
        </r>
      </text>
    </comment>
    <comment ref="N180" authorId="0">
      <text>
        <r>
          <rPr>
            <b/>
            <sz val="9"/>
            <color indexed="81"/>
            <rFont val="Tahoma"/>
            <family val="2"/>
            <charset val="204"/>
          </rPr>
          <t>Olga Kapitulskaya:</t>
        </r>
        <r>
          <rPr>
            <sz val="9"/>
            <color indexed="81"/>
            <rFont val="Tahoma"/>
            <family val="2"/>
            <charset val="204"/>
          </rPr>
          <t xml:space="preserve">
Ввалютный перевод от 29.05.20</t>
        </r>
      </text>
    </comment>
    <comment ref="AB181" authorId="0">
      <text>
        <r>
          <rPr>
            <b/>
            <sz val="9"/>
            <color indexed="81"/>
            <rFont val="Tahoma"/>
            <family val="2"/>
            <charset val="204"/>
          </rPr>
          <t>Olga Kapitulskaya:</t>
        </r>
        <r>
          <rPr>
            <sz val="9"/>
            <color indexed="81"/>
            <rFont val="Tahoma"/>
            <family val="2"/>
            <charset val="204"/>
          </rPr>
          <t xml:space="preserve">
Платежное поручение ПЖ00007954 от 28.12.2020</t>
        </r>
      </text>
    </comment>
    <comment ref="J182" authorId="0">
      <text>
        <r>
          <rPr>
            <b/>
            <sz val="9"/>
            <color indexed="81"/>
            <rFont val="Tahoma"/>
            <family val="2"/>
            <charset val="204"/>
          </rPr>
          <t>Olga Kapitulskaya:</t>
        </r>
        <r>
          <rPr>
            <sz val="9"/>
            <color indexed="81"/>
            <rFont val="Tahoma"/>
            <family val="2"/>
            <charset val="204"/>
          </rPr>
          <t xml:space="preserve">
Платежное поручение ПЖ00001841 от 24.03.2020</t>
        </r>
      </text>
    </comment>
    <comment ref="L182" authorId="0">
      <text>
        <r>
          <rPr>
            <b/>
            <sz val="9"/>
            <color indexed="81"/>
            <rFont val="Tahoma"/>
            <family val="2"/>
            <charset val="204"/>
          </rPr>
          <t>Olga Kapitulskaya:</t>
        </r>
        <r>
          <rPr>
            <sz val="9"/>
            <color indexed="81"/>
            <rFont val="Tahoma"/>
            <family val="2"/>
            <charset val="204"/>
          </rPr>
          <t xml:space="preserve">
Платежное поручение НЖ000000615 от 29.04.2020</t>
        </r>
      </text>
    </comment>
    <comment ref="T182" authorId="0">
      <text>
        <r>
          <rPr>
            <b/>
            <sz val="9"/>
            <color indexed="81"/>
            <rFont val="Tahoma"/>
            <family val="2"/>
            <charset val="204"/>
          </rPr>
          <t>Olga Kapitulskaya:</t>
        </r>
        <r>
          <rPr>
            <sz val="9"/>
            <color indexed="81"/>
            <rFont val="Tahoma"/>
            <family val="2"/>
            <charset val="204"/>
          </rPr>
          <t xml:space="preserve">
Платежное поручение ПЖ00004892 от 25.08.2020</t>
        </r>
      </text>
    </comment>
    <comment ref="T183" authorId="0">
      <text>
        <r>
          <rPr>
            <b/>
            <sz val="9"/>
            <color indexed="81"/>
            <rFont val="Tahoma"/>
            <family val="2"/>
            <charset val="204"/>
          </rPr>
          <t>Olga Kapitulskaya:</t>
        </r>
        <r>
          <rPr>
            <sz val="9"/>
            <color indexed="81"/>
            <rFont val="Tahoma"/>
            <family val="2"/>
            <charset val="204"/>
          </rPr>
          <t xml:space="preserve">
Платежное поручение НЖ000001237 от 25.08.2020</t>
        </r>
      </text>
    </comment>
    <comment ref="T184" authorId="0">
      <text>
        <r>
          <rPr>
            <b/>
            <sz val="9"/>
            <color indexed="81"/>
            <rFont val="Tahoma"/>
            <family val="2"/>
            <charset val="204"/>
          </rPr>
          <t>Olga Kapitulskaya:</t>
        </r>
        <r>
          <rPr>
            <sz val="9"/>
            <color indexed="81"/>
            <rFont val="Tahoma"/>
            <family val="2"/>
            <charset val="204"/>
          </rPr>
          <t xml:space="preserve">
Платежное поручение ПЖ00004891 от 25.08.2020</t>
        </r>
      </text>
    </comment>
    <comment ref="J185" authorId="0">
      <text>
        <r>
          <rPr>
            <b/>
            <sz val="9"/>
            <color indexed="81"/>
            <rFont val="Tahoma"/>
            <family val="2"/>
            <charset val="204"/>
          </rPr>
          <t>Olga Kapitulskaya:</t>
        </r>
        <r>
          <rPr>
            <sz val="9"/>
            <color indexed="81"/>
            <rFont val="Tahoma"/>
            <family val="2"/>
            <charset val="204"/>
          </rPr>
          <t xml:space="preserve">
Платежное поручение НЖ000000365 от 10.03.2020</t>
        </r>
      </text>
    </comment>
    <comment ref="L185" authorId="0">
      <text>
        <r>
          <rPr>
            <b/>
            <sz val="9"/>
            <color indexed="81"/>
            <rFont val="Tahoma"/>
            <family val="2"/>
            <charset val="204"/>
          </rPr>
          <t>Olga Kapitulskaya:</t>
        </r>
        <r>
          <rPr>
            <sz val="9"/>
            <color indexed="81"/>
            <rFont val="Tahoma"/>
            <family val="2"/>
            <charset val="204"/>
          </rPr>
          <t xml:space="preserve">
Платежное поручение НЖ000000584 от 22.04.2020</t>
        </r>
      </text>
    </comment>
    <comment ref="L186" authorId="0">
      <text>
        <r>
          <rPr>
            <b/>
            <sz val="9"/>
            <color indexed="81"/>
            <rFont val="Tahoma"/>
            <family val="2"/>
            <charset val="204"/>
          </rPr>
          <t>Olga Kapitulskaya:</t>
        </r>
        <r>
          <rPr>
            <sz val="9"/>
            <color indexed="81"/>
            <rFont val="Tahoma"/>
            <family val="2"/>
            <charset val="204"/>
          </rPr>
          <t xml:space="preserve">
Платежное поручение ПЖ00002707 от 30.04.2020</t>
        </r>
      </text>
    </comment>
    <comment ref="X187" authorId="0">
      <text>
        <r>
          <rPr>
            <b/>
            <sz val="9"/>
            <color indexed="81"/>
            <rFont val="Tahoma"/>
            <family val="2"/>
            <charset val="204"/>
          </rPr>
          <t>Olga Kapitulskaya:</t>
        </r>
        <r>
          <rPr>
            <sz val="9"/>
            <color indexed="81"/>
            <rFont val="Tahoma"/>
            <family val="2"/>
            <charset val="204"/>
          </rPr>
          <t xml:space="preserve">
Платежное поручение ПЖ00006210 от 28.10.2020</t>
        </r>
      </text>
    </comment>
    <comment ref="Z187" authorId="0">
      <text>
        <r>
          <rPr>
            <b/>
            <sz val="9"/>
            <color indexed="81"/>
            <rFont val="Tahoma"/>
            <family val="2"/>
            <charset val="204"/>
          </rPr>
          <t>Olga Kapitulskaya:</t>
        </r>
        <r>
          <rPr>
            <sz val="9"/>
            <color indexed="81"/>
            <rFont val="Tahoma"/>
            <family val="2"/>
            <charset val="204"/>
          </rPr>
          <t xml:space="preserve">
Платежное поручение ПЖ00006833 от 24.11.2020</t>
        </r>
      </text>
    </comment>
    <comment ref="AB187" authorId="0">
      <text>
        <r>
          <rPr>
            <b/>
            <sz val="9"/>
            <color indexed="81"/>
            <rFont val="Tahoma"/>
            <family val="2"/>
            <charset val="204"/>
          </rPr>
          <t>Olga Kapitulskaya:</t>
        </r>
        <r>
          <rPr>
            <sz val="9"/>
            <color indexed="81"/>
            <rFont val="Tahoma"/>
            <family val="2"/>
            <charset val="204"/>
          </rPr>
          <t xml:space="preserve">
Платежное поручение ПЖ00007286 от 08.12.2020</t>
        </r>
      </text>
    </comment>
    <comment ref="J188" authorId="0">
      <text>
        <r>
          <rPr>
            <b/>
            <sz val="9"/>
            <color indexed="81"/>
            <rFont val="Tahoma"/>
            <family val="2"/>
            <charset val="204"/>
          </rPr>
          <t>Olga Kapitulskaya:</t>
        </r>
        <r>
          <rPr>
            <sz val="9"/>
            <color indexed="81"/>
            <rFont val="Tahoma"/>
            <family val="2"/>
            <charset val="204"/>
          </rPr>
          <t xml:space="preserve">
Платежное поручение НЖ000000364 от 10.03.2020</t>
        </r>
      </text>
    </comment>
    <comment ref="L188" authorId="0">
      <text>
        <r>
          <rPr>
            <b/>
            <sz val="9"/>
            <color indexed="81"/>
            <rFont val="Tahoma"/>
            <family val="2"/>
            <charset val="204"/>
          </rPr>
          <t>Olga Kapitulskaya:</t>
        </r>
        <r>
          <rPr>
            <sz val="9"/>
            <color indexed="81"/>
            <rFont val="Tahoma"/>
            <family val="2"/>
            <charset val="204"/>
          </rPr>
          <t xml:space="preserve">
Платежное поручение НЖ000000550 от 07.04.2020</t>
        </r>
      </text>
    </comment>
    <comment ref="H189" authorId="0">
      <text>
        <r>
          <rPr>
            <b/>
            <sz val="9"/>
            <color indexed="81"/>
            <rFont val="Tahoma"/>
            <family val="2"/>
            <charset val="204"/>
          </rPr>
          <t>Olga Kapitulskaya:</t>
        </r>
        <r>
          <rPr>
            <sz val="9"/>
            <color indexed="81"/>
            <rFont val="Tahoma"/>
            <family val="2"/>
            <charset val="204"/>
          </rPr>
          <t xml:space="preserve">
Платежное поручение НЖ000000238 от 18.02.2020</t>
        </r>
      </text>
    </comment>
    <comment ref="Z190" authorId="0">
      <text>
        <r>
          <rPr>
            <b/>
            <sz val="9"/>
            <color indexed="81"/>
            <rFont val="Tahoma"/>
            <family val="2"/>
            <charset val="204"/>
          </rPr>
          <t>Olga Kapitulskaya:</t>
        </r>
        <r>
          <rPr>
            <sz val="9"/>
            <color indexed="81"/>
            <rFont val="Tahoma"/>
            <family val="2"/>
            <charset val="204"/>
          </rPr>
          <t xml:space="preserve">
Платежное поручение ПЖ00006824 от 24.11.2020</t>
        </r>
      </text>
    </comment>
    <comment ref="AB190" authorId="0">
      <text>
        <r>
          <rPr>
            <b/>
            <sz val="9"/>
            <color indexed="81"/>
            <rFont val="Tahoma"/>
            <family val="2"/>
            <charset val="204"/>
          </rPr>
          <t>Olga Kapitulskaya:</t>
        </r>
        <r>
          <rPr>
            <sz val="9"/>
            <color indexed="81"/>
            <rFont val="Tahoma"/>
            <family val="2"/>
            <charset val="204"/>
          </rPr>
          <t xml:space="preserve">
Валютный перевод от 02.12.2020</t>
        </r>
      </text>
    </comment>
    <comment ref="J191" authorId="0">
      <text>
        <r>
          <rPr>
            <b/>
            <sz val="9"/>
            <color indexed="81"/>
            <rFont val="Tahoma"/>
            <family val="2"/>
            <charset val="204"/>
          </rPr>
          <t>Olga Kapitulskaya:</t>
        </r>
        <r>
          <rPr>
            <sz val="9"/>
            <color indexed="81"/>
            <rFont val="Tahoma"/>
            <family val="2"/>
            <charset val="204"/>
          </rPr>
          <t xml:space="preserve">
Платежное поручение ПЖ000001799 от 20.03.2020</t>
        </r>
      </text>
    </comment>
    <comment ref="H192" authorId="0">
      <text>
        <r>
          <rPr>
            <b/>
            <sz val="9"/>
            <color indexed="81"/>
            <rFont val="Tahoma"/>
            <family val="2"/>
            <charset val="204"/>
          </rPr>
          <t>Olga Kapitulskaya:</t>
        </r>
        <r>
          <rPr>
            <sz val="9"/>
            <color indexed="81"/>
            <rFont val="Tahoma"/>
            <family val="2"/>
            <charset val="204"/>
          </rPr>
          <t xml:space="preserve">
Платежное поручение НЖ000000157 от 05.02.2020</t>
        </r>
      </text>
    </comment>
    <comment ref="H193" authorId="0">
      <text>
        <r>
          <rPr>
            <b/>
            <sz val="9"/>
            <color indexed="81"/>
            <rFont val="Tahoma"/>
            <family val="2"/>
            <charset val="204"/>
          </rPr>
          <t>Olga Kapitulskaya:</t>
        </r>
        <r>
          <rPr>
            <sz val="9"/>
            <color indexed="81"/>
            <rFont val="Tahoma"/>
            <family val="2"/>
            <charset val="204"/>
          </rPr>
          <t xml:space="preserve">
Платежное поручение ПЖ000000976 от 13.02.2020</t>
        </r>
      </text>
    </comment>
    <comment ref="J194" authorId="0">
      <text>
        <r>
          <rPr>
            <b/>
            <sz val="9"/>
            <color indexed="81"/>
            <rFont val="Tahoma"/>
            <family val="2"/>
            <charset val="204"/>
          </rPr>
          <t>Olga Kapitulskaya:</t>
        </r>
        <r>
          <rPr>
            <sz val="9"/>
            <color indexed="81"/>
            <rFont val="Tahoma"/>
            <family val="2"/>
            <charset val="204"/>
          </rPr>
          <t xml:space="preserve">
Платежное поручение ПЖ000001785 от 20.03.2020</t>
        </r>
      </text>
    </comment>
    <comment ref="J195" authorId="0">
      <text>
        <r>
          <rPr>
            <b/>
            <sz val="9"/>
            <color indexed="81"/>
            <rFont val="Tahoma"/>
            <family val="2"/>
            <charset val="204"/>
          </rPr>
          <t>Olga Kapitulskaya:</t>
        </r>
        <r>
          <rPr>
            <sz val="9"/>
            <color indexed="81"/>
            <rFont val="Tahoma"/>
            <family val="2"/>
            <charset val="204"/>
          </rPr>
          <t xml:space="preserve">
Платежное поручение ПЖ00001855 от 24.03.2020</t>
        </r>
      </text>
    </comment>
    <comment ref="J196" authorId="0">
      <text>
        <r>
          <rPr>
            <b/>
            <sz val="9"/>
            <color indexed="81"/>
            <rFont val="Tahoma"/>
            <family val="2"/>
            <charset val="204"/>
          </rPr>
          <t>Olga Kapitulskaya:</t>
        </r>
        <r>
          <rPr>
            <sz val="9"/>
            <color indexed="81"/>
            <rFont val="Tahoma"/>
            <family val="2"/>
            <charset val="204"/>
          </rPr>
          <t xml:space="preserve">
Платежное поручение НЖ000000328 от 06.03.2020</t>
        </r>
      </text>
    </comment>
    <comment ref="F197" authorId="0">
      <text>
        <r>
          <rPr>
            <b/>
            <sz val="9"/>
            <color indexed="81"/>
            <rFont val="Tahoma"/>
            <family val="2"/>
            <charset val="204"/>
          </rPr>
          <t>Olga Kapitulskaya:</t>
        </r>
        <r>
          <rPr>
            <sz val="9"/>
            <color indexed="81"/>
            <rFont val="Tahoma"/>
            <family val="2"/>
            <charset val="204"/>
          </rPr>
          <t xml:space="preserve">
Платежное поручение ПЖ000000583 от 29.01.2020</t>
        </r>
      </text>
    </comment>
    <comment ref="L197" authorId="0">
      <text>
        <r>
          <rPr>
            <b/>
            <sz val="9"/>
            <color indexed="81"/>
            <rFont val="Tahoma"/>
            <family val="2"/>
            <charset val="204"/>
          </rPr>
          <t>Olga Kapitulskaya:</t>
        </r>
        <r>
          <rPr>
            <sz val="9"/>
            <color indexed="81"/>
            <rFont val="Tahoma"/>
            <family val="2"/>
            <charset val="204"/>
          </rPr>
          <t xml:space="preserve">
Платежное поручение ПЖ00002202 от 14.04.2020</t>
        </r>
      </text>
    </comment>
    <comment ref="P197" authorId="0">
      <text>
        <r>
          <rPr>
            <b/>
            <sz val="9"/>
            <color indexed="81"/>
            <rFont val="Tahoma"/>
            <family val="2"/>
            <charset val="204"/>
          </rPr>
          <t>Olga Kapitulskaya:</t>
        </r>
        <r>
          <rPr>
            <sz val="9"/>
            <color indexed="81"/>
            <rFont val="Tahoma"/>
            <family val="2"/>
            <charset val="204"/>
          </rPr>
          <t xml:space="preserve">
Платежное поручение НЖ000000910 от 30.06.2020</t>
        </r>
      </text>
    </comment>
    <comment ref="L198" authorId="0">
      <text>
        <r>
          <rPr>
            <b/>
            <sz val="9"/>
            <color indexed="81"/>
            <rFont val="Tahoma"/>
            <family val="2"/>
            <charset val="204"/>
          </rPr>
          <t>Olga Kapitulskaya:</t>
        </r>
        <r>
          <rPr>
            <sz val="9"/>
            <color indexed="81"/>
            <rFont val="Tahoma"/>
            <family val="2"/>
            <charset val="204"/>
          </rPr>
          <t xml:space="preserve">
Платежное поручение ПЖ00002455 от 22.04.2020</t>
        </r>
      </text>
    </comment>
    <comment ref="H199" authorId="0">
      <text>
        <r>
          <rPr>
            <b/>
            <sz val="9"/>
            <color indexed="81"/>
            <rFont val="Tahoma"/>
            <family val="2"/>
            <charset val="204"/>
          </rPr>
          <t>Olga Kapitulskaya:</t>
        </r>
        <r>
          <rPr>
            <sz val="9"/>
            <color indexed="81"/>
            <rFont val="Tahoma"/>
            <family val="2"/>
            <charset val="204"/>
          </rPr>
          <t xml:space="preserve">
Платежное поручение ПЖ000001213 от 21.02.2020</t>
        </r>
      </text>
    </comment>
    <comment ref="J199" authorId="0">
      <text>
        <r>
          <rPr>
            <b/>
            <sz val="9"/>
            <color indexed="81"/>
            <rFont val="Tahoma"/>
            <family val="2"/>
            <charset val="204"/>
          </rPr>
          <t>Olga Kapitulskaya:</t>
        </r>
        <r>
          <rPr>
            <sz val="9"/>
            <color indexed="81"/>
            <rFont val="Tahoma"/>
            <family val="2"/>
            <charset val="204"/>
          </rPr>
          <t xml:space="preserve">
Платежное поручение ПЖ00001867 от 24.03.2020</t>
        </r>
      </text>
    </comment>
    <comment ref="N199" authorId="0">
      <text>
        <r>
          <rPr>
            <b/>
            <sz val="9"/>
            <color indexed="81"/>
            <rFont val="Tahoma"/>
            <family val="2"/>
            <charset val="204"/>
          </rPr>
          <t>Olga Kapitulskaya:</t>
        </r>
        <r>
          <rPr>
            <sz val="9"/>
            <color indexed="81"/>
            <rFont val="Tahoma"/>
            <family val="2"/>
            <charset val="204"/>
          </rPr>
          <t xml:space="preserve">
Платежное поручение ПЖ00003171 от 26.05.2020</t>
        </r>
      </text>
    </comment>
    <comment ref="N200" authorId="0">
      <text>
        <r>
          <rPr>
            <b/>
            <sz val="9"/>
            <color indexed="81"/>
            <rFont val="Tahoma"/>
            <family val="2"/>
            <charset val="204"/>
          </rPr>
          <t>Olga Kapitulskaya:</t>
        </r>
        <r>
          <rPr>
            <sz val="9"/>
            <color indexed="81"/>
            <rFont val="Tahoma"/>
            <family val="2"/>
            <charset val="204"/>
          </rPr>
          <t xml:space="preserve">
Платежное поручение НЖ000000751 от 26.05.2020</t>
        </r>
      </text>
    </comment>
    <comment ref="X200" authorId="0">
      <text>
        <r>
          <rPr>
            <b/>
            <sz val="9"/>
            <color indexed="81"/>
            <rFont val="Tahoma"/>
            <family val="2"/>
            <charset val="204"/>
          </rPr>
          <t>Olga Kapitulskaya:</t>
        </r>
        <r>
          <rPr>
            <sz val="9"/>
            <color indexed="81"/>
            <rFont val="Tahoma"/>
            <family val="2"/>
            <charset val="204"/>
          </rPr>
          <t xml:space="preserve">
Платежное поручение ПЖ00006191 от 28.10.2020</t>
        </r>
      </text>
    </comment>
    <comment ref="Z200" authorId="0">
      <text>
        <r>
          <rPr>
            <b/>
            <sz val="9"/>
            <color indexed="81"/>
            <rFont val="Tahoma"/>
            <family val="2"/>
            <charset val="204"/>
          </rPr>
          <t>Olga Kapitulskaya:</t>
        </r>
        <r>
          <rPr>
            <sz val="9"/>
            <color indexed="81"/>
            <rFont val="Tahoma"/>
            <family val="2"/>
            <charset val="204"/>
          </rPr>
          <t xml:space="preserve">
Платежное поручение ПЖ00006883 от 24.11.2020</t>
        </r>
      </text>
    </comment>
    <comment ref="AB200" authorId="0">
      <text>
        <r>
          <rPr>
            <b/>
            <sz val="9"/>
            <color indexed="81"/>
            <rFont val="Tahoma"/>
            <family val="2"/>
            <charset val="204"/>
          </rPr>
          <t>Olga Kapitulskaya:</t>
        </r>
        <r>
          <rPr>
            <sz val="9"/>
            <color indexed="81"/>
            <rFont val="Tahoma"/>
            <family val="2"/>
            <charset val="204"/>
          </rPr>
          <t xml:space="preserve">
Платежное поручение ПЖ00007758 от 21.12.2020</t>
        </r>
      </text>
    </comment>
    <comment ref="Z201" authorId="0">
      <text>
        <r>
          <rPr>
            <b/>
            <sz val="9"/>
            <color indexed="81"/>
            <rFont val="Tahoma"/>
            <family val="2"/>
            <charset val="204"/>
          </rPr>
          <t>Olga Kapitulskaya:</t>
        </r>
        <r>
          <rPr>
            <sz val="9"/>
            <color indexed="81"/>
            <rFont val="Tahoma"/>
            <family val="2"/>
            <charset val="204"/>
          </rPr>
          <t xml:space="preserve">
Платежное поручение ПЖ00007113 от 30.11.2020</t>
        </r>
      </text>
    </comment>
    <comment ref="AB202" authorId="0">
      <text>
        <r>
          <rPr>
            <b/>
            <sz val="9"/>
            <color indexed="81"/>
            <rFont val="Tahoma"/>
            <family val="2"/>
            <charset val="204"/>
          </rPr>
          <t>Olga Kapitulskaya:</t>
        </r>
        <r>
          <rPr>
            <sz val="9"/>
            <color indexed="81"/>
            <rFont val="Tahoma"/>
            <family val="2"/>
            <charset val="204"/>
          </rPr>
          <t xml:space="preserve">
Платежное поручение ПЖ00007948 от 28.12.2020</t>
        </r>
      </text>
    </comment>
    <comment ref="Z203" authorId="0">
      <text>
        <r>
          <rPr>
            <b/>
            <sz val="9"/>
            <color indexed="81"/>
            <rFont val="Tahoma"/>
            <family val="2"/>
            <charset val="204"/>
          </rPr>
          <t>Olga Kapitulskaya:</t>
        </r>
        <r>
          <rPr>
            <sz val="9"/>
            <color indexed="81"/>
            <rFont val="Tahoma"/>
            <family val="2"/>
            <charset val="204"/>
          </rPr>
          <t xml:space="preserve">
Платежное поручение НЖ000001602 от 03.11.2020</t>
        </r>
      </text>
    </comment>
    <comment ref="AB203" authorId="0">
      <text>
        <r>
          <rPr>
            <b/>
            <sz val="9"/>
            <color indexed="81"/>
            <rFont val="Tahoma"/>
            <family val="2"/>
            <charset val="204"/>
          </rPr>
          <t>Olga Kapitulskaya:</t>
        </r>
        <r>
          <rPr>
            <sz val="9"/>
            <color indexed="81"/>
            <rFont val="Tahoma"/>
            <family val="2"/>
            <charset val="204"/>
          </rPr>
          <t xml:space="preserve">
Платежное поручение ПЖ00007249 от 04.12.2020</t>
        </r>
      </text>
    </comment>
    <comment ref="AB204" authorId="0">
      <text>
        <r>
          <rPr>
            <b/>
            <sz val="9"/>
            <color indexed="81"/>
            <rFont val="Tahoma"/>
            <family val="2"/>
            <charset val="204"/>
          </rPr>
          <t>Olga Kapitulskaya:</t>
        </r>
        <r>
          <rPr>
            <sz val="9"/>
            <color indexed="81"/>
            <rFont val="Tahoma"/>
            <family val="2"/>
            <charset val="204"/>
          </rPr>
          <t xml:space="preserve">
Платежное поручение НЖ000001916 от 21.12.2020</t>
        </r>
      </text>
    </comment>
    <comment ref="V205" authorId="0">
      <text>
        <r>
          <rPr>
            <b/>
            <sz val="9"/>
            <color indexed="81"/>
            <rFont val="Tahoma"/>
            <family val="2"/>
            <charset val="204"/>
          </rPr>
          <t>Olga Kapitulskaya:</t>
        </r>
        <r>
          <rPr>
            <sz val="9"/>
            <color indexed="81"/>
            <rFont val="Tahoma"/>
            <family val="2"/>
            <charset val="204"/>
          </rPr>
          <t xml:space="preserve">
Платежное поручение ПЖ00005355 от 16.09.2020</t>
        </r>
      </text>
    </comment>
    <comment ref="X205" authorId="0">
      <text>
        <r>
          <rPr>
            <b/>
            <sz val="9"/>
            <color indexed="81"/>
            <rFont val="Tahoma"/>
            <family val="2"/>
            <charset val="204"/>
          </rPr>
          <t>Olga Kapitulskaya:</t>
        </r>
        <r>
          <rPr>
            <sz val="9"/>
            <color indexed="81"/>
            <rFont val="Tahoma"/>
            <family val="2"/>
            <charset val="204"/>
          </rPr>
          <t xml:space="preserve">
Платежное поручение ПЖ00006162 от 28.10.2020</t>
        </r>
      </text>
    </comment>
    <comment ref="AB205" authorId="0">
      <text>
        <r>
          <rPr>
            <b/>
            <sz val="9"/>
            <color indexed="81"/>
            <rFont val="Tahoma"/>
            <family val="2"/>
            <charset val="204"/>
          </rPr>
          <t>Olga Kapitulskaya:</t>
        </r>
        <r>
          <rPr>
            <sz val="9"/>
            <color indexed="81"/>
            <rFont val="Tahoma"/>
            <family val="2"/>
            <charset val="204"/>
          </rPr>
          <t xml:space="preserve">
Платежное поручение ПЖ00007646 от 16.12.2020</t>
        </r>
      </text>
    </comment>
    <comment ref="J206" authorId="0">
      <text>
        <r>
          <rPr>
            <b/>
            <sz val="9"/>
            <color indexed="81"/>
            <rFont val="Tahoma"/>
            <family val="2"/>
            <charset val="204"/>
          </rPr>
          <t>Olga Kapitulskaya:</t>
        </r>
        <r>
          <rPr>
            <sz val="9"/>
            <color indexed="81"/>
            <rFont val="Tahoma"/>
            <family val="2"/>
            <charset val="204"/>
          </rPr>
          <t xml:space="preserve">
Платежное поручение НЖ000000485 от 27.03.2020</t>
        </r>
      </text>
    </comment>
    <comment ref="AE207" authorId="0">
      <text>
        <r>
          <rPr>
            <b/>
            <sz val="9"/>
            <color indexed="81"/>
            <rFont val="Tahoma"/>
            <family val="2"/>
            <charset val="204"/>
          </rPr>
          <t>Olga Kapitulskaya:</t>
        </r>
        <r>
          <rPr>
            <sz val="9"/>
            <color indexed="81"/>
            <rFont val="Tahoma"/>
            <family val="2"/>
            <charset val="204"/>
          </rPr>
          <t xml:space="preserve">
Платежное поручение ПЖ000000270 от 18.01.2021</t>
        </r>
      </text>
    </comment>
    <comment ref="AE208" authorId="0">
      <text>
        <r>
          <rPr>
            <b/>
            <sz val="9"/>
            <color indexed="81"/>
            <rFont val="Tahoma"/>
            <family val="2"/>
            <charset val="204"/>
          </rPr>
          <t>Olga Kapitulskaya:</t>
        </r>
        <r>
          <rPr>
            <sz val="9"/>
            <color indexed="81"/>
            <rFont val="Tahoma"/>
            <family val="2"/>
            <charset val="204"/>
          </rPr>
          <t xml:space="preserve">
Платежное поручение ПЖ000000417 от 21.01.2021</t>
        </r>
      </text>
    </comment>
    <comment ref="H209" authorId="0">
      <text>
        <r>
          <rPr>
            <b/>
            <sz val="9"/>
            <color indexed="81"/>
            <rFont val="Tahoma"/>
            <family val="2"/>
            <charset val="204"/>
          </rPr>
          <t>Olga Kapitulskaya:</t>
        </r>
        <r>
          <rPr>
            <sz val="9"/>
            <color indexed="81"/>
            <rFont val="Tahoma"/>
            <family val="2"/>
            <charset val="204"/>
          </rPr>
          <t xml:space="preserve">
Платежное поручение НЖ000000237 от 17.02.2020</t>
        </r>
      </text>
    </comment>
    <comment ref="AB210" authorId="0">
      <text>
        <r>
          <rPr>
            <b/>
            <sz val="9"/>
            <color indexed="81"/>
            <rFont val="Tahoma"/>
            <family val="2"/>
            <charset val="204"/>
          </rPr>
          <t>Olga Kapitulskaya:</t>
        </r>
        <r>
          <rPr>
            <sz val="9"/>
            <color indexed="81"/>
            <rFont val="Tahoma"/>
            <family val="2"/>
            <charset val="204"/>
          </rPr>
          <t xml:space="preserve">
Платежное поручение ПЖ00007601 от 16.12.2020</t>
        </r>
      </text>
    </comment>
    <comment ref="AB211" authorId="0">
      <text>
        <r>
          <rPr>
            <b/>
            <sz val="9"/>
            <color indexed="81"/>
            <rFont val="Tahoma"/>
            <family val="2"/>
            <charset val="204"/>
          </rPr>
          <t>Olga Kapitulskaya:</t>
        </r>
        <r>
          <rPr>
            <sz val="9"/>
            <color indexed="81"/>
            <rFont val="Tahoma"/>
            <family val="2"/>
            <charset val="204"/>
          </rPr>
          <t xml:space="preserve">
Платежное поручение ПЖ00007955 от 28.12.2020</t>
        </r>
      </text>
    </comment>
    <comment ref="AB212" authorId="0">
      <text>
        <r>
          <rPr>
            <b/>
            <sz val="9"/>
            <color indexed="81"/>
            <rFont val="Tahoma"/>
            <family val="2"/>
            <charset val="204"/>
          </rPr>
          <t>Olga Kapitulskaya:</t>
        </r>
        <r>
          <rPr>
            <sz val="9"/>
            <color indexed="81"/>
            <rFont val="Tahoma"/>
            <family val="2"/>
            <charset val="204"/>
          </rPr>
          <t xml:space="preserve">
Платежное поручение ПЖ00007734 от 21.12.2020</t>
        </r>
      </text>
    </comment>
    <comment ref="AB213" authorId="0">
      <text>
        <r>
          <rPr>
            <b/>
            <sz val="9"/>
            <color indexed="81"/>
            <rFont val="Tahoma"/>
            <family val="2"/>
            <charset val="204"/>
          </rPr>
          <t>Olga Kapitulskaya:</t>
        </r>
        <r>
          <rPr>
            <sz val="9"/>
            <color indexed="81"/>
            <rFont val="Tahoma"/>
            <family val="2"/>
            <charset val="204"/>
          </rPr>
          <t xml:space="preserve">
Платежное поручение ПЖ00007959 от 28.12.2020</t>
        </r>
      </text>
    </comment>
    <comment ref="J214" authorId="0">
      <text>
        <r>
          <rPr>
            <b/>
            <sz val="9"/>
            <color indexed="81"/>
            <rFont val="Tahoma"/>
            <family val="2"/>
            <charset val="204"/>
          </rPr>
          <t>Olga Kapitulskaya:</t>
        </r>
        <r>
          <rPr>
            <sz val="9"/>
            <color indexed="81"/>
            <rFont val="Tahoma"/>
            <family val="2"/>
            <charset val="204"/>
          </rPr>
          <t xml:space="preserve">
Платежное поручение НЖ000000440 от 23.03.2020</t>
        </r>
      </text>
    </comment>
    <comment ref="V214" authorId="0">
      <text>
        <r>
          <rPr>
            <b/>
            <sz val="9"/>
            <color indexed="81"/>
            <rFont val="Tahoma"/>
            <family val="2"/>
            <charset val="204"/>
          </rPr>
          <t>Olga Kapitulskaya:</t>
        </r>
        <r>
          <rPr>
            <sz val="9"/>
            <color indexed="81"/>
            <rFont val="Tahoma"/>
            <family val="2"/>
            <charset val="204"/>
          </rPr>
          <t xml:space="preserve">
Платежное поручение ПЖ00005238 от 11.09.2020</t>
        </r>
      </text>
    </comment>
    <comment ref="V215" authorId="0">
      <text>
        <r>
          <rPr>
            <b/>
            <sz val="9"/>
            <color indexed="81"/>
            <rFont val="Tahoma"/>
            <family val="2"/>
            <charset val="204"/>
          </rPr>
          <t>Olga Kapitulskaya:</t>
        </r>
        <r>
          <rPr>
            <sz val="9"/>
            <color indexed="81"/>
            <rFont val="Tahoma"/>
            <family val="2"/>
            <charset val="204"/>
          </rPr>
          <t xml:space="preserve">
Платежное поручение ПЖ00005692 от 30.09.2020</t>
        </r>
      </text>
    </comment>
    <comment ref="V216" authorId="0">
      <text>
        <r>
          <rPr>
            <b/>
            <sz val="9"/>
            <color indexed="81"/>
            <rFont val="Tahoma"/>
            <family val="2"/>
            <charset val="204"/>
          </rPr>
          <t>Olga Kapitulskaya:</t>
        </r>
        <r>
          <rPr>
            <sz val="9"/>
            <color indexed="81"/>
            <rFont val="Tahoma"/>
            <family val="2"/>
            <charset val="204"/>
          </rPr>
          <t xml:space="preserve">
Платежное поручение ПЖ00005692 от 30.09.2020</t>
        </r>
      </text>
    </comment>
    <comment ref="AE217" authorId="0">
      <text>
        <r>
          <rPr>
            <b/>
            <sz val="9"/>
            <color indexed="81"/>
            <rFont val="Tahoma"/>
            <family val="2"/>
            <charset val="204"/>
          </rPr>
          <t>Olga Kapitulskaya:</t>
        </r>
        <r>
          <rPr>
            <sz val="9"/>
            <color indexed="81"/>
            <rFont val="Tahoma"/>
            <family val="2"/>
            <charset val="204"/>
          </rPr>
          <t xml:space="preserve">
Платежное поручение ПЖ000000424 от 21.01.2021</t>
        </r>
      </text>
    </comment>
    <comment ref="AE218" authorId="0">
      <text>
        <r>
          <rPr>
            <b/>
            <sz val="9"/>
            <color indexed="81"/>
            <rFont val="Tahoma"/>
            <family val="2"/>
            <charset val="204"/>
          </rPr>
          <t>Olga Kapitulskaya:</t>
        </r>
        <r>
          <rPr>
            <sz val="9"/>
            <color indexed="81"/>
            <rFont val="Tahoma"/>
            <family val="2"/>
            <charset val="204"/>
          </rPr>
          <t xml:space="preserve">
Платежное поручение ПЖ000000385 от 21.01.2021</t>
        </r>
      </text>
    </comment>
    <comment ref="AE219" authorId="0">
      <text>
        <r>
          <rPr>
            <b/>
            <sz val="9"/>
            <color indexed="81"/>
            <rFont val="Tahoma"/>
            <family val="2"/>
            <charset val="204"/>
          </rPr>
          <t>Olga Kapitulskaya:</t>
        </r>
        <r>
          <rPr>
            <sz val="9"/>
            <color indexed="81"/>
            <rFont val="Tahoma"/>
            <family val="2"/>
            <charset val="204"/>
          </rPr>
          <t xml:space="preserve">
Платежное поручение ПЖ000000691 от 01.02.2021</t>
        </r>
      </text>
    </comment>
    <comment ref="L220" authorId="0">
      <text>
        <r>
          <rPr>
            <b/>
            <sz val="9"/>
            <color indexed="81"/>
            <rFont val="Tahoma"/>
            <family val="2"/>
            <charset val="204"/>
          </rPr>
          <t>Olga Kapitulskaya:</t>
        </r>
        <r>
          <rPr>
            <sz val="9"/>
            <color indexed="81"/>
            <rFont val="Tahoma"/>
            <family val="2"/>
            <charset val="204"/>
          </rPr>
          <t xml:space="preserve">
Платежное поручение ПЖ00002155 от 07.04.2020</t>
        </r>
      </text>
    </comment>
    <comment ref="H221" authorId="0">
      <text>
        <r>
          <rPr>
            <b/>
            <sz val="9"/>
            <color indexed="81"/>
            <rFont val="Tahoma"/>
            <family val="2"/>
            <charset val="204"/>
          </rPr>
          <t>Olga Kapitulskaya:</t>
        </r>
        <r>
          <rPr>
            <sz val="9"/>
            <color indexed="81"/>
            <rFont val="Tahoma"/>
            <family val="2"/>
            <charset val="204"/>
          </rPr>
          <t xml:space="preserve">
Платежное поручение ПЖ000001112 от 17.02.2020</t>
        </r>
      </text>
    </comment>
    <comment ref="H222" authorId="0">
      <text>
        <r>
          <rPr>
            <b/>
            <sz val="9"/>
            <color indexed="81"/>
            <rFont val="Tahoma"/>
            <family val="2"/>
            <charset val="204"/>
          </rPr>
          <t>Olga Kapitulskaya:</t>
        </r>
        <r>
          <rPr>
            <sz val="9"/>
            <color indexed="81"/>
            <rFont val="Tahoma"/>
            <family val="2"/>
            <charset val="204"/>
          </rPr>
          <t xml:space="preserve">
Платежное поручение ПЖ000001253 от 26.02.2020</t>
        </r>
      </text>
    </comment>
    <comment ref="AE223" authorId="0">
      <text>
        <r>
          <rPr>
            <b/>
            <sz val="9"/>
            <color indexed="81"/>
            <rFont val="Tahoma"/>
            <family val="2"/>
            <charset val="204"/>
          </rPr>
          <t>Olga Kapitulskaya:</t>
        </r>
        <r>
          <rPr>
            <sz val="9"/>
            <color indexed="81"/>
            <rFont val="Tahoma"/>
            <family val="2"/>
            <charset val="204"/>
          </rPr>
          <t xml:space="preserve">
Платежное поручение ПЖ000000446 от 21.01.2021</t>
        </r>
      </text>
    </comment>
    <comment ref="J224" authorId="0">
      <text>
        <r>
          <rPr>
            <b/>
            <sz val="9"/>
            <color indexed="81"/>
            <rFont val="Tahoma"/>
            <family val="2"/>
            <charset val="204"/>
          </rPr>
          <t>Olga Kapitulskaya:</t>
        </r>
        <r>
          <rPr>
            <sz val="9"/>
            <color indexed="81"/>
            <rFont val="Tahoma"/>
            <family val="2"/>
            <charset val="204"/>
          </rPr>
          <t xml:space="preserve">
Платежное поручение НЖ000000369 от 10.03.2020</t>
        </r>
      </text>
    </comment>
    <comment ref="AB225" authorId="0">
      <text>
        <r>
          <rPr>
            <b/>
            <sz val="9"/>
            <color indexed="81"/>
            <rFont val="Tahoma"/>
            <family val="2"/>
            <charset val="204"/>
          </rPr>
          <t>Olga Kapitulskaya:</t>
        </r>
        <r>
          <rPr>
            <sz val="9"/>
            <color indexed="81"/>
            <rFont val="Tahoma"/>
            <family val="2"/>
            <charset val="204"/>
          </rPr>
          <t xml:space="preserve">
Платежное поручение ПЖ00007334 от 08.12.2020 </t>
        </r>
      </text>
    </comment>
    <comment ref="AE225" authorId="0">
      <text>
        <r>
          <rPr>
            <b/>
            <sz val="9"/>
            <color indexed="81"/>
            <rFont val="Tahoma"/>
            <family val="2"/>
            <charset val="204"/>
          </rPr>
          <t>Olga Kapitulskaya:</t>
        </r>
        <r>
          <rPr>
            <sz val="9"/>
            <color indexed="81"/>
            <rFont val="Tahoma"/>
            <family val="2"/>
            <charset val="204"/>
          </rPr>
          <t xml:space="preserve">
Платежное поручение НЖ000000104 от 18.01.2021</t>
        </r>
      </text>
    </comment>
    <comment ref="AB226" authorId="0">
      <text>
        <r>
          <rPr>
            <b/>
            <sz val="9"/>
            <color indexed="81"/>
            <rFont val="Tahoma"/>
            <family val="2"/>
            <charset val="204"/>
          </rPr>
          <t>Olga Kapitulskaya:</t>
        </r>
        <r>
          <rPr>
            <sz val="9"/>
            <color indexed="81"/>
            <rFont val="Tahoma"/>
            <family val="2"/>
            <charset val="204"/>
          </rPr>
          <t xml:space="preserve">
Платежное поручение НЖ000001915 от 21.12.2020</t>
        </r>
      </text>
    </comment>
    <comment ref="H227" authorId="0">
      <text>
        <r>
          <rPr>
            <b/>
            <sz val="9"/>
            <color indexed="81"/>
            <rFont val="Tahoma"/>
            <family val="2"/>
            <charset val="204"/>
          </rPr>
          <t>Olga Kapitulskaya:</t>
        </r>
        <r>
          <rPr>
            <sz val="9"/>
            <color indexed="81"/>
            <rFont val="Tahoma"/>
            <family val="2"/>
            <charset val="204"/>
          </rPr>
          <t xml:space="preserve">
Платежное поручение НЖ000000248 от 20.02.2020</t>
        </r>
      </text>
    </comment>
    <comment ref="AE228" authorId="0">
      <text>
        <r>
          <rPr>
            <b/>
            <sz val="9"/>
            <color indexed="81"/>
            <rFont val="Tahoma"/>
            <family val="2"/>
            <charset val="204"/>
          </rPr>
          <t>Olga Kapitulskaya:</t>
        </r>
        <r>
          <rPr>
            <sz val="9"/>
            <color indexed="81"/>
            <rFont val="Tahoma"/>
            <family val="2"/>
            <charset val="204"/>
          </rPr>
          <t xml:space="preserve">
Платежное поручение ПЖ000000300 от 19.01.2021</t>
        </r>
      </text>
    </comment>
    <comment ref="H229" authorId="0">
      <text>
        <r>
          <rPr>
            <b/>
            <sz val="9"/>
            <color indexed="81"/>
            <rFont val="Tahoma"/>
            <family val="2"/>
            <charset val="204"/>
          </rPr>
          <t>Olga Kapitulskaya:</t>
        </r>
        <r>
          <rPr>
            <sz val="9"/>
            <color indexed="81"/>
            <rFont val="Tahoma"/>
            <family val="2"/>
            <charset val="204"/>
          </rPr>
          <t xml:space="preserve">
Платежное поручение НЖ000000203 от 12.02.2020</t>
        </r>
      </text>
    </comment>
    <comment ref="H230" authorId="0">
      <text>
        <r>
          <rPr>
            <b/>
            <sz val="9"/>
            <color indexed="81"/>
            <rFont val="Tahoma"/>
            <family val="2"/>
            <charset val="204"/>
          </rPr>
          <t>Olga Kapitulskaya:</t>
        </r>
        <r>
          <rPr>
            <sz val="9"/>
            <color indexed="81"/>
            <rFont val="Tahoma"/>
            <family val="2"/>
            <charset val="204"/>
          </rPr>
          <t xml:space="preserve">
Платежное поручение НЖ000000235 от 14.02.2020</t>
        </r>
      </text>
    </comment>
    <comment ref="H231" authorId="0">
      <text>
        <r>
          <rPr>
            <b/>
            <sz val="9"/>
            <color indexed="81"/>
            <rFont val="Tahoma"/>
            <family val="2"/>
            <charset val="204"/>
          </rPr>
          <t>Olga Kapitulskaya:</t>
        </r>
        <r>
          <rPr>
            <sz val="9"/>
            <color indexed="81"/>
            <rFont val="Tahoma"/>
            <family val="2"/>
            <charset val="204"/>
          </rPr>
          <t xml:space="preserve">
Платежное поручение НЖ000000256 от 26.02.2020</t>
        </r>
      </text>
    </comment>
    <comment ref="Z232" authorId="0">
      <text>
        <r>
          <rPr>
            <b/>
            <sz val="9"/>
            <color indexed="81"/>
            <rFont val="Tahoma"/>
            <family val="2"/>
            <charset val="204"/>
          </rPr>
          <t>Olga Kapitulskaya:</t>
        </r>
        <r>
          <rPr>
            <sz val="9"/>
            <color indexed="81"/>
            <rFont val="Tahoma"/>
            <family val="2"/>
            <charset val="204"/>
          </rPr>
          <t xml:space="preserve">
Платежное поручение НЖ000001764 от 30.11.2020</t>
        </r>
      </text>
    </comment>
    <comment ref="V233" authorId="0">
      <text>
        <r>
          <rPr>
            <b/>
            <sz val="9"/>
            <color indexed="81"/>
            <rFont val="Tahoma"/>
            <family val="2"/>
            <charset val="204"/>
          </rPr>
          <t>Olga Kapitulskaya:</t>
        </r>
        <r>
          <rPr>
            <sz val="9"/>
            <color indexed="81"/>
            <rFont val="Tahoma"/>
            <family val="2"/>
            <charset val="204"/>
          </rPr>
          <t xml:space="preserve">
Платежное поручение НЖ000001437 от 30.09.2020</t>
        </r>
      </text>
    </comment>
    <comment ref="AB233" authorId="0">
      <text>
        <r>
          <rPr>
            <b/>
            <sz val="9"/>
            <color indexed="81"/>
            <rFont val="Tahoma"/>
            <family val="2"/>
            <charset val="204"/>
          </rPr>
          <t>Olga Kapitulskaya:</t>
        </r>
        <r>
          <rPr>
            <sz val="9"/>
            <color indexed="81"/>
            <rFont val="Tahoma"/>
            <family val="2"/>
            <charset val="204"/>
          </rPr>
          <t xml:space="preserve">
Платежное поручение ПЖ00007660 от 16.12.2020</t>
        </r>
      </text>
    </comment>
    <comment ref="AB234" authorId="0">
      <text>
        <r>
          <rPr>
            <b/>
            <sz val="9"/>
            <color indexed="81"/>
            <rFont val="Tahoma"/>
            <family val="2"/>
            <charset val="204"/>
          </rPr>
          <t>Olga Kapitulskaya:</t>
        </r>
        <r>
          <rPr>
            <sz val="9"/>
            <color indexed="81"/>
            <rFont val="Tahoma"/>
            <family val="2"/>
            <charset val="204"/>
          </rPr>
          <t xml:space="preserve">
Платежное поручение ПЖ00007657 от 16.12.2020</t>
        </r>
      </text>
    </comment>
    <comment ref="L235" authorId="0">
      <text>
        <r>
          <rPr>
            <b/>
            <sz val="9"/>
            <color indexed="81"/>
            <rFont val="Tahoma"/>
            <family val="2"/>
            <charset val="204"/>
          </rPr>
          <t>Olga Kapitulskaya:</t>
        </r>
        <r>
          <rPr>
            <sz val="9"/>
            <color indexed="81"/>
            <rFont val="Tahoma"/>
            <family val="2"/>
            <charset val="204"/>
          </rPr>
          <t xml:space="preserve">
Платежное поручение ПЖ00002574 от 29.04.2020</t>
        </r>
      </text>
    </comment>
    <comment ref="N236" authorId="0">
      <text>
        <r>
          <rPr>
            <b/>
            <sz val="9"/>
            <color indexed="81"/>
            <rFont val="Tahoma"/>
            <family val="2"/>
            <charset val="204"/>
          </rPr>
          <t>Olga Kapitulskaya:</t>
        </r>
        <r>
          <rPr>
            <sz val="9"/>
            <color indexed="81"/>
            <rFont val="Tahoma"/>
            <family val="2"/>
            <charset val="204"/>
          </rPr>
          <t xml:space="preserve">
Платежное поручение НЖ000000724 от 19.05.2020</t>
        </r>
      </text>
    </comment>
    <comment ref="P236" authorId="0">
      <text>
        <r>
          <rPr>
            <b/>
            <sz val="9"/>
            <color indexed="81"/>
            <rFont val="Tahoma"/>
            <family val="2"/>
            <charset val="204"/>
          </rPr>
          <t>Olga Kapitulskaya:</t>
        </r>
        <r>
          <rPr>
            <sz val="9"/>
            <color indexed="81"/>
            <rFont val="Tahoma"/>
            <family val="2"/>
            <charset val="204"/>
          </rPr>
          <t xml:space="preserve">
Платежное поручение ПЖ00003622 от 15.06.2020</t>
        </r>
      </text>
    </comment>
    <comment ref="L237" authorId="0">
      <text>
        <r>
          <rPr>
            <b/>
            <sz val="9"/>
            <color indexed="81"/>
            <rFont val="Tahoma"/>
            <family val="2"/>
            <charset val="204"/>
          </rPr>
          <t>Olga Kapitulskaya:</t>
        </r>
        <r>
          <rPr>
            <sz val="9"/>
            <color indexed="81"/>
            <rFont val="Tahoma"/>
            <family val="2"/>
            <charset val="204"/>
          </rPr>
          <t xml:space="preserve">
Платежное поручение НЖ000000528 от 01.04.2020</t>
        </r>
      </text>
    </comment>
    <comment ref="J238" authorId="0">
      <text>
        <r>
          <rPr>
            <b/>
            <sz val="9"/>
            <color indexed="81"/>
            <rFont val="Tahoma"/>
            <family val="2"/>
            <charset val="204"/>
          </rPr>
          <t>Olga Kapitulskaya:</t>
        </r>
        <r>
          <rPr>
            <sz val="9"/>
            <color indexed="81"/>
            <rFont val="Tahoma"/>
            <family val="2"/>
            <charset val="204"/>
          </rPr>
          <t xml:space="preserve">
Платежное поручение НЖ000000395 от 16.03.2020</t>
        </r>
      </text>
    </comment>
    <comment ref="N238" authorId="0">
      <text>
        <r>
          <rPr>
            <b/>
            <sz val="9"/>
            <color indexed="81"/>
            <rFont val="Tahoma"/>
            <family val="2"/>
            <charset val="204"/>
          </rPr>
          <t>Olga Kapitulskaya:</t>
        </r>
        <r>
          <rPr>
            <sz val="9"/>
            <color indexed="81"/>
            <rFont val="Tahoma"/>
            <family val="2"/>
            <charset val="204"/>
          </rPr>
          <t xml:space="preserve">
Платежное поручение НЖ000000677 от 06.05.2020</t>
        </r>
      </text>
    </comment>
    <comment ref="P238" authorId="0">
      <text>
        <r>
          <rPr>
            <b/>
            <sz val="9"/>
            <color indexed="81"/>
            <rFont val="Tahoma"/>
            <family val="2"/>
            <charset val="204"/>
          </rPr>
          <t>Olga Kapitulskaya:</t>
        </r>
        <r>
          <rPr>
            <sz val="9"/>
            <color indexed="81"/>
            <rFont val="Tahoma"/>
            <family val="2"/>
            <charset val="204"/>
          </rPr>
          <t xml:space="preserve">
Платежное поручение НЖ000000791 от 02.06.2020</t>
        </r>
      </text>
    </comment>
    <comment ref="R238" authorId="0">
      <text>
        <r>
          <rPr>
            <b/>
            <sz val="9"/>
            <color indexed="81"/>
            <rFont val="Tahoma"/>
            <family val="2"/>
            <charset val="204"/>
          </rPr>
          <t>Olga Kapitulskaya:</t>
        </r>
        <r>
          <rPr>
            <sz val="9"/>
            <color indexed="81"/>
            <rFont val="Tahoma"/>
            <family val="2"/>
            <charset val="204"/>
          </rPr>
          <t xml:space="preserve">
Платежное поручение НЖ000001050 от 29.07.2020</t>
        </r>
      </text>
    </comment>
    <comment ref="R239" authorId="0">
      <text>
        <r>
          <rPr>
            <b/>
            <sz val="9"/>
            <color indexed="81"/>
            <rFont val="Tahoma"/>
            <family val="2"/>
            <charset val="204"/>
          </rPr>
          <t>Olga Kapitulskaya:</t>
        </r>
        <r>
          <rPr>
            <sz val="9"/>
            <color indexed="81"/>
            <rFont val="Tahoma"/>
            <family val="2"/>
            <charset val="204"/>
          </rPr>
          <t xml:space="preserve">
Платежное поручение ПЖ00004291 от 29.07.2020</t>
        </r>
      </text>
    </comment>
    <comment ref="AE240" authorId="0">
      <text>
        <r>
          <rPr>
            <b/>
            <sz val="9"/>
            <color indexed="81"/>
            <rFont val="Tahoma"/>
            <family val="2"/>
            <charset val="204"/>
          </rPr>
          <t>Olga Kapitulskaya:</t>
        </r>
        <r>
          <rPr>
            <sz val="9"/>
            <color indexed="81"/>
            <rFont val="Tahoma"/>
            <family val="2"/>
            <charset val="204"/>
          </rPr>
          <t xml:space="preserve">
Платежное поручение ПЖ000000214 от 15.01.2021</t>
        </r>
      </text>
    </comment>
    <comment ref="H241" authorId="0">
      <text>
        <r>
          <rPr>
            <b/>
            <sz val="9"/>
            <color indexed="81"/>
            <rFont val="Tahoma"/>
            <family val="2"/>
            <charset val="204"/>
          </rPr>
          <t>Olga Kapitulskaya:</t>
        </r>
        <r>
          <rPr>
            <sz val="9"/>
            <color indexed="81"/>
            <rFont val="Tahoma"/>
            <family val="2"/>
            <charset val="204"/>
          </rPr>
          <t xml:space="preserve">
Платежное поручение ПЖ000000806 от 05.02.2020</t>
        </r>
      </text>
    </comment>
    <comment ref="H242" authorId="0">
      <text>
        <r>
          <rPr>
            <b/>
            <sz val="9"/>
            <color indexed="81"/>
            <rFont val="Tahoma"/>
            <family val="2"/>
            <charset val="204"/>
          </rPr>
          <t>Olga Kapitulskaya:</t>
        </r>
        <r>
          <rPr>
            <sz val="9"/>
            <color indexed="81"/>
            <rFont val="Tahoma"/>
            <family val="2"/>
            <charset val="204"/>
          </rPr>
          <t xml:space="preserve">
Платежное поручение ПЖ000000805 от 05.02.2020</t>
        </r>
      </text>
    </comment>
    <comment ref="H243" authorId="0">
      <text>
        <r>
          <rPr>
            <b/>
            <sz val="9"/>
            <color indexed="81"/>
            <rFont val="Tahoma"/>
            <family val="2"/>
            <charset val="204"/>
          </rPr>
          <t>Olga Kapitulskaya:</t>
        </r>
        <r>
          <rPr>
            <sz val="9"/>
            <color indexed="81"/>
            <rFont val="Tahoma"/>
            <family val="2"/>
            <charset val="204"/>
          </rPr>
          <t xml:space="preserve">
Платежное поручение ПЖ000000761 от 03.02.2020</t>
        </r>
      </text>
    </comment>
    <comment ref="H244" authorId="0">
      <text>
        <r>
          <rPr>
            <b/>
            <sz val="9"/>
            <color indexed="81"/>
            <rFont val="Tahoma"/>
            <family val="2"/>
            <charset val="204"/>
          </rPr>
          <t>Olga Kapitulskaya:</t>
        </r>
        <r>
          <rPr>
            <sz val="9"/>
            <color indexed="81"/>
            <rFont val="Tahoma"/>
            <family val="2"/>
            <charset val="204"/>
          </rPr>
          <t xml:space="preserve">
Платежное поручение ПЖ000000877 от 10.02.2020</t>
        </r>
      </text>
    </comment>
    <comment ref="J245" authorId="0">
      <text>
        <r>
          <rPr>
            <b/>
            <sz val="9"/>
            <color indexed="81"/>
            <rFont val="Tahoma"/>
            <family val="2"/>
            <charset val="204"/>
          </rPr>
          <t>Olga Kapitulskaya:</t>
        </r>
        <r>
          <rPr>
            <sz val="9"/>
            <color indexed="81"/>
            <rFont val="Tahoma"/>
            <family val="2"/>
            <charset val="204"/>
          </rPr>
          <t xml:space="preserve">
Платежное поручение НЖ000000308 от 02.03.2020</t>
        </r>
      </text>
    </comment>
    <comment ref="H246" authorId="0">
      <text>
        <r>
          <rPr>
            <b/>
            <sz val="9"/>
            <color indexed="81"/>
            <rFont val="Tahoma"/>
            <family val="2"/>
            <charset val="204"/>
          </rPr>
          <t>Olga Kapitulskaya:</t>
        </r>
        <r>
          <rPr>
            <sz val="9"/>
            <color indexed="81"/>
            <rFont val="Tahoma"/>
            <family val="2"/>
            <charset val="204"/>
          </rPr>
          <t xml:space="preserve">
Платежное поручение НЖ000000239 от 18.02.2020</t>
        </r>
      </text>
    </comment>
    <comment ref="N247" authorId="0">
      <text>
        <r>
          <rPr>
            <b/>
            <sz val="9"/>
            <color indexed="81"/>
            <rFont val="Tahoma"/>
            <family val="2"/>
            <charset val="204"/>
          </rPr>
          <t>Olga Kapitulskaya:</t>
        </r>
        <r>
          <rPr>
            <sz val="9"/>
            <color indexed="81"/>
            <rFont val="Tahoma"/>
            <family val="2"/>
            <charset val="204"/>
          </rPr>
          <t xml:space="preserve">
Платежное поручение ПЖ00002809 от 12.05.2020</t>
        </r>
      </text>
    </comment>
    <comment ref="AE248" authorId="0">
      <text>
        <r>
          <rPr>
            <b/>
            <sz val="9"/>
            <color indexed="81"/>
            <rFont val="Tahoma"/>
            <family val="2"/>
            <charset val="204"/>
          </rPr>
          <t>Olga Kapitulskaya:</t>
        </r>
        <r>
          <rPr>
            <sz val="9"/>
            <color indexed="81"/>
            <rFont val="Tahoma"/>
            <family val="2"/>
            <charset val="204"/>
          </rPr>
          <t xml:space="preserve">
Платежное поручение ПЖ000000310 от 19.01.2021</t>
        </r>
      </text>
    </comment>
    <comment ref="AE249" authorId="0">
      <text>
        <r>
          <rPr>
            <b/>
            <sz val="9"/>
            <color indexed="81"/>
            <rFont val="Tahoma"/>
            <family val="2"/>
            <charset val="204"/>
          </rPr>
          <t>Olga Kapitulskaya:</t>
        </r>
        <r>
          <rPr>
            <sz val="9"/>
            <color indexed="81"/>
            <rFont val="Tahoma"/>
            <family val="2"/>
            <charset val="204"/>
          </rPr>
          <t xml:space="preserve">
Платежное поручение ПЖ000000305 от 19.01.2021</t>
        </r>
      </text>
    </comment>
    <comment ref="H250" authorId="0">
      <text>
        <r>
          <rPr>
            <b/>
            <sz val="9"/>
            <color indexed="81"/>
            <rFont val="Tahoma"/>
            <family val="2"/>
            <charset val="204"/>
          </rPr>
          <t>Olga Kapitulskaya:</t>
        </r>
        <r>
          <rPr>
            <sz val="9"/>
            <color indexed="81"/>
            <rFont val="Tahoma"/>
            <family val="2"/>
            <charset val="204"/>
          </rPr>
          <t xml:space="preserve">
Платежное поручение НЖ000000194 от 10.02.2020</t>
        </r>
      </text>
    </comment>
    <comment ref="AB250" authorId="0">
      <text>
        <r>
          <rPr>
            <b/>
            <sz val="9"/>
            <color indexed="81"/>
            <rFont val="Tahoma"/>
            <family val="2"/>
            <charset val="204"/>
          </rPr>
          <t>Olga Kapitulskaya:</t>
        </r>
        <r>
          <rPr>
            <sz val="9"/>
            <color indexed="81"/>
            <rFont val="Tahoma"/>
            <family val="2"/>
            <charset val="204"/>
          </rPr>
          <t xml:space="preserve">
Платежное поручение НЖ000001972 от 28.12.2020</t>
        </r>
      </text>
    </comment>
    <comment ref="AE250" authorId="0">
      <text>
        <r>
          <rPr>
            <b/>
            <sz val="9"/>
            <color indexed="81"/>
            <rFont val="Tahoma"/>
            <family val="2"/>
            <charset val="204"/>
          </rPr>
          <t>Olga Kapitulskaya:</t>
        </r>
        <r>
          <rPr>
            <sz val="9"/>
            <color indexed="81"/>
            <rFont val="Tahoma"/>
            <family val="2"/>
            <charset val="204"/>
          </rPr>
          <t xml:space="preserve">
Платежное поручение НЖ000000084 от 18.01.2021</t>
        </r>
      </text>
    </comment>
    <comment ref="H251" authorId="0">
      <text>
        <r>
          <rPr>
            <b/>
            <sz val="9"/>
            <color indexed="81"/>
            <rFont val="Tahoma"/>
            <family val="2"/>
            <charset val="204"/>
          </rPr>
          <t>Olga Kapitulskaya:</t>
        </r>
        <r>
          <rPr>
            <sz val="9"/>
            <color indexed="81"/>
            <rFont val="Tahoma"/>
            <family val="2"/>
            <charset val="204"/>
          </rPr>
          <t xml:space="preserve">
Платежное поручение НЖ000000268 от 27.02.2020</t>
        </r>
      </text>
    </comment>
    <comment ref="AB251" authorId="0">
      <text>
        <r>
          <rPr>
            <b/>
            <sz val="9"/>
            <color indexed="81"/>
            <rFont val="Tahoma"/>
            <family val="2"/>
            <charset val="204"/>
          </rPr>
          <t>Olga Kapitulskaya:</t>
        </r>
        <r>
          <rPr>
            <sz val="9"/>
            <color indexed="81"/>
            <rFont val="Tahoma"/>
            <family val="2"/>
            <charset val="204"/>
          </rPr>
          <t xml:space="preserve">
Платежное поручение НЖ000001902 от 21.12.2020</t>
        </r>
      </text>
    </comment>
    <comment ref="V252" authorId="0">
      <text>
        <r>
          <rPr>
            <b/>
            <sz val="9"/>
            <color indexed="81"/>
            <rFont val="Tahoma"/>
            <family val="2"/>
            <charset val="204"/>
          </rPr>
          <t>Olga Kapitulskaya:</t>
        </r>
        <r>
          <rPr>
            <sz val="9"/>
            <color indexed="81"/>
            <rFont val="Tahoma"/>
            <family val="2"/>
            <charset val="204"/>
          </rPr>
          <t xml:space="preserve">
Платежное поручение ПЖ00005199 от 08.09.2020</t>
        </r>
      </text>
    </comment>
    <comment ref="T253" authorId="0">
      <text>
        <r>
          <rPr>
            <b/>
            <sz val="9"/>
            <color indexed="81"/>
            <rFont val="Tahoma"/>
            <family val="2"/>
            <charset val="204"/>
          </rPr>
          <t>Olga Kapitulskaya:</t>
        </r>
        <r>
          <rPr>
            <sz val="9"/>
            <color indexed="81"/>
            <rFont val="Tahoma"/>
            <family val="2"/>
            <charset val="204"/>
          </rPr>
          <t xml:space="preserve">
Платежное поручение ПЖ00004795 от 17.08.2020</t>
        </r>
      </text>
    </comment>
    <comment ref="T254" authorId="0">
      <text>
        <r>
          <rPr>
            <b/>
            <sz val="9"/>
            <color indexed="81"/>
            <rFont val="Tahoma"/>
            <family val="2"/>
            <charset val="204"/>
          </rPr>
          <t>Olga Kapitulskaya:</t>
        </r>
        <r>
          <rPr>
            <sz val="9"/>
            <color indexed="81"/>
            <rFont val="Tahoma"/>
            <family val="2"/>
            <charset val="204"/>
          </rPr>
          <t xml:space="preserve">
Платежное поручение НЖ000001214 от 18.08.2020</t>
        </r>
      </text>
    </comment>
    <comment ref="T255" authorId="0">
      <text>
        <r>
          <rPr>
            <b/>
            <sz val="9"/>
            <color indexed="81"/>
            <rFont val="Tahoma"/>
            <family val="2"/>
            <charset val="204"/>
          </rPr>
          <t>Olga Kapitulskaya:</t>
        </r>
        <r>
          <rPr>
            <sz val="9"/>
            <color indexed="81"/>
            <rFont val="Tahoma"/>
            <family val="2"/>
            <charset val="204"/>
          </rPr>
          <t xml:space="preserve">
Платежное поручение ПЖ00004877 от 24.08.2020</t>
        </r>
      </text>
    </comment>
    <comment ref="T256" authorId="0">
      <text>
        <r>
          <rPr>
            <b/>
            <sz val="9"/>
            <color indexed="81"/>
            <rFont val="Tahoma"/>
            <family val="2"/>
            <charset val="204"/>
          </rPr>
          <t>Olga Kapitulskaya:</t>
        </r>
        <r>
          <rPr>
            <sz val="9"/>
            <color indexed="81"/>
            <rFont val="Tahoma"/>
            <family val="2"/>
            <charset val="204"/>
          </rPr>
          <t xml:space="preserve">
Платежное поручение ПЖ00004845 от 21.08.2020</t>
        </r>
      </text>
    </comment>
    <comment ref="T257" authorId="0">
      <text>
        <r>
          <rPr>
            <b/>
            <sz val="9"/>
            <color indexed="81"/>
            <rFont val="Tahoma"/>
            <family val="2"/>
            <charset val="204"/>
          </rPr>
          <t>Olga Kapitulskaya:</t>
        </r>
        <r>
          <rPr>
            <sz val="9"/>
            <color indexed="81"/>
            <rFont val="Tahoma"/>
            <family val="2"/>
            <charset val="204"/>
          </rPr>
          <t xml:space="preserve">
Платежное поручение НЖ000001230 от 21.08.2020</t>
        </r>
      </text>
    </comment>
    <comment ref="T258" authorId="0">
      <text>
        <r>
          <rPr>
            <b/>
            <sz val="9"/>
            <color indexed="81"/>
            <rFont val="Tahoma"/>
            <family val="2"/>
            <charset val="204"/>
          </rPr>
          <t>Olga Kapitulskaya:</t>
        </r>
        <r>
          <rPr>
            <sz val="9"/>
            <color indexed="81"/>
            <rFont val="Tahoma"/>
            <family val="2"/>
            <charset val="204"/>
          </rPr>
          <t xml:space="preserve">
Платежное поручение ПЖ00004768 от 14.08.2020</t>
        </r>
      </text>
    </comment>
    <comment ref="AE259" authorId="0">
      <text>
        <r>
          <rPr>
            <b/>
            <sz val="9"/>
            <color indexed="81"/>
            <rFont val="Tahoma"/>
            <family val="2"/>
            <charset val="204"/>
          </rPr>
          <t>Olga Kapitulskaya:</t>
        </r>
        <r>
          <rPr>
            <sz val="9"/>
            <color indexed="81"/>
            <rFont val="Tahoma"/>
            <family val="2"/>
            <charset val="204"/>
          </rPr>
          <t xml:space="preserve">
Платежное поручение НЖ000000092 от 18.01.2021</t>
        </r>
      </text>
    </comment>
    <comment ref="AE260" authorId="0">
      <text>
        <r>
          <rPr>
            <b/>
            <sz val="9"/>
            <color indexed="81"/>
            <rFont val="Tahoma"/>
            <family val="2"/>
            <charset val="204"/>
          </rPr>
          <t>Olga Kapitulskaya:</t>
        </r>
        <r>
          <rPr>
            <sz val="9"/>
            <color indexed="81"/>
            <rFont val="Tahoma"/>
            <family val="2"/>
            <charset val="204"/>
          </rPr>
          <t xml:space="preserve">
Платежное поручение ПЖ000000081 от 13.01.2021</t>
        </r>
      </text>
    </comment>
    <comment ref="J261" authorId="0">
      <text>
        <r>
          <rPr>
            <b/>
            <sz val="9"/>
            <color indexed="81"/>
            <rFont val="Tahoma"/>
            <family val="2"/>
            <charset val="204"/>
          </rPr>
          <t>Olga Kapitulskaya:</t>
        </r>
        <r>
          <rPr>
            <sz val="9"/>
            <color indexed="81"/>
            <rFont val="Tahoma"/>
            <family val="2"/>
            <charset val="204"/>
          </rPr>
          <t xml:space="preserve">
Платежное поручение НЖ000000380 от 11.03.2020</t>
        </r>
      </text>
    </comment>
    <comment ref="L261" authorId="0">
      <text>
        <r>
          <rPr>
            <b/>
            <sz val="9"/>
            <color indexed="81"/>
            <rFont val="Tahoma"/>
            <family val="2"/>
            <charset val="204"/>
          </rPr>
          <t>Olga Kapitulskaya:</t>
        </r>
        <r>
          <rPr>
            <sz val="9"/>
            <color indexed="81"/>
            <rFont val="Tahoma"/>
            <family val="2"/>
            <charset val="204"/>
          </rPr>
          <t xml:space="preserve">
Платежное поручение ПЖ00002216 от 14.04.2020</t>
        </r>
      </text>
    </comment>
    <comment ref="Z262" authorId="0">
      <text>
        <r>
          <rPr>
            <b/>
            <sz val="9"/>
            <color indexed="81"/>
            <rFont val="Tahoma"/>
            <family val="2"/>
            <charset val="204"/>
          </rPr>
          <t>Olga Kapitulskaya:</t>
        </r>
        <r>
          <rPr>
            <sz val="9"/>
            <color indexed="81"/>
            <rFont val="Tahoma"/>
            <family val="2"/>
            <charset val="204"/>
          </rPr>
          <t xml:space="preserve">
Платежное поручение ПЖ00006429 от 03.11.2020</t>
        </r>
      </text>
    </comment>
    <comment ref="AE263" authorId="0">
      <text>
        <r>
          <rPr>
            <b/>
            <sz val="9"/>
            <color indexed="81"/>
            <rFont val="Tahoma"/>
            <family val="2"/>
            <charset val="204"/>
          </rPr>
          <t>Olga Kapitulskaya:</t>
        </r>
        <r>
          <rPr>
            <sz val="9"/>
            <color indexed="81"/>
            <rFont val="Tahoma"/>
            <family val="2"/>
            <charset val="204"/>
          </rPr>
          <t xml:space="preserve">
Платежное поручение ПЖ000000418 от 21.01.2021</t>
        </r>
      </text>
    </comment>
    <comment ref="AE264" authorId="0">
      <text>
        <r>
          <rPr>
            <b/>
            <sz val="9"/>
            <color indexed="81"/>
            <rFont val="Tahoma"/>
            <family val="2"/>
            <charset val="204"/>
          </rPr>
          <t>Olga Kapitulskaya:</t>
        </r>
        <r>
          <rPr>
            <sz val="9"/>
            <color indexed="81"/>
            <rFont val="Tahoma"/>
            <family val="2"/>
            <charset val="204"/>
          </rPr>
          <t xml:space="preserve">
Платежное поручение ПЖ000000514 от 27.01.2021</t>
        </r>
      </text>
    </comment>
    <comment ref="AB265" authorId="0">
      <text>
        <r>
          <rPr>
            <b/>
            <sz val="9"/>
            <color indexed="81"/>
            <rFont val="Tahoma"/>
            <family val="2"/>
            <charset val="204"/>
          </rPr>
          <t>Olga Kapitulskaya:</t>
        </r>
        <r>
          <rPr>
            <sz val="9"/>
            <color indexed="81"/>
            <rFont val="Tahoma"/>
            <family val="2"/>
            <charset val="204"/>
          </rPr>
          <t xml:space="preserve">
Платежное поручение ПЖ00007931 от 28.12.2020</t>
        </r>
      </text>
    </comment>
    <comment ref="AE266" authorId="0">
      <text>
        <r>
          <rPr>
            <b/>
            <sz val="9"/>
            <color indexed="81"/>
            <rFont val="Tahoma"/>
            <family val="2"/>
            <charset val="204"/>
          </rPr>
          <t>Olga Kapitulskaya:</t>
        </r>
        <r>
          <rPr>
            <sz val="9"/>
            <color indexed="81"/>
            <rFont val="Tahoma"/>
            <family val="2"/>
            <charset val="204"/>
          </rPr>
          <t xml:space="preserve">
Платежное поручение ПЖ000000325 от 19.01.2021</t>
        </r>
      </text>
    </comment>
    <comment ref="V267" authorId="0">
      <text>
        <r>
          <rPr>
            <b/>
            <sz val="9"/>
            <color indexed="81"/>
            <rFont val="Tahoma"/>
            <family val="2"/>
            <charset val="204"/>
          </rPr>
          <t>Olga Kapitulskaya:</t>
        </r>
        <r>
          <rPr>
            <sz val="9"/>
            <color indexed="81"/>
            <rFont val="Tahoma"/>
            <family val="2"/>
            <charset val="204"/>
          </rPr>
          <t xml:space="preserve">
Платежное поручение ПЖ00005190 от 08.09.2020</t>
        </r>
      </text>
    </comment>
    <comment ref="H268" authorId="0">
      <text>
        <r>
          <rPr>
            <b/>
            <sz val="9"/>
            <color indexed="81"/>
            <rFont val="Tahoma"/>
            <family val="2"/>
            <charset val="204"/>
          </rPr>
          <t>Olga Kapitulskaya:</t>
        </r>
        <r>
          <rPr>
            <sz val="9"/>
            <color indexed="81"/>
            <rFont val="Tahoma"/>
            <family val="2"/>
            <charset val="204"/>
          </rPr>
          <t xml:space="preserve">
Платежное поручение ПЖ000000913 от 11.02.2020</t>
        </r>
      </text>
    </comment>
    <comment ref="V269" authorId="0">
      <text>
        <r>
          <rPr>
            <b/>
            <sz val="9"/>
            <color indexed="81"/>
            <rFont val="Tahoma"/>
            <family val="2"/>
            <charset val="204"/>
          </rPr>
          <t>Olga Kapitulskaya:</t>
        </r>
        <r>
          <rPr>
            <sz val="9"/>
            <color indexed="81"/>
            <rFont val="Tahoma"/>
            <family val="2"/>
            <charset val="204"/>
          </rPr>
          <t xml:space="preserve">
Платежное поручение ПЖ00005466 от 23.09.2020</t>
        </r>
      </text>
    </comment>
    <comment ref="Z269" authorId="0">
      <text>
        <r>
          <rPr>
            <b/>
            <sz val="9"/>
            <color indexed="81"/>
            <rFont val="Tahoma"/>
            <family val="2"/>
            <charset val="204"/>
          </rPr>
          <t>Olga Kapitulskaya:</t>
        </r>
        <r>
          <rPr>
            <sz val="9"/>
            <color indexed="81"/>
            <rFont val="Tahoma"/>
            <family val="2"/>
            <charset val="204"/>
          </rPr>
          <t xml:space="preserve">
Платежное поручение ПЖ00006414 от 03.11.2020</t>
        </r>
      </text>
    </comment>
    <comment ref="L270" authorId="0">
      <text>
        <r>
          <rPr>
            <b/>
            <sz val="9"/>
            <color indexed="81"/>
            <rFont val="Tahoma"/>
            <family val="2"/>
            <charset val="204"/>
          </rPr>
          <t>Olga Kapitulskaya:</t>
        </r>
        <r>
          <rPr>
            <sz val="9"/>
            <color indexed="81"/>
            <rFont val="Tahoma"/>
            <family val="2"/>
            <charset val="204"/>
          </rPr>
          <t xml:space="preserve">
Платежное поручение НЖ000000539 от 07.04.2020</t>
        </r>
      </text>
    </comment>
    <comment ref="AB271" authorId="0">
      <text>
        <r>
          <rPr>
            <b/>
            <sz val="9"/>
            <color indexed="81"/>
            <rFont val="Tahoma"/>
            <family val="2"/>
            <charset val="204"/>
          </rPr>
          <t>Olga Kapitulskaya:</t>
        </r>
        <r>
          <rPr>
            <sz val="9"/>
            <color indexed="81"/>
            <rFont val="Tahoma"/>
            <family val="2"/>
            <charset val="204"/>
          </rPr>
          <t xml:space="preserve">
Платежное поручение ПЖ00007250 от 04.12.2020</t>
        </r>
      </text>
    </comment>
    <comment ref="AE272" authorId="0">
      <text>
        <r>
          <rPr>
            <b/>
            <sz val="9"/>
            <color indexed="81"/>
            <rFont val="Tahoma"/>
            <family val="2"/>
            <charset val="204"/>
          </rPr>
          <t>Olga Kapitulskaya:</t>
        </r>
        <r>
          <rPr>
            <sz val="9"/>
            <color indexed="81"/>
            <rFont val="Tahoma"/>
            <family val="2"/>
            <charset val="204"/>
          </rPr>
          <t xml:space="preserve">
Платежное поручение НЖ000000046 от 13.01.2021</t>
        </r>
      </text>
    </comment>
    <comment ref="J273" authorId="0">
      <text>
        <r>
          <rPr>
            <b/>
            <sz val="9"/>
            <color indexed="81"/>
            <rFont val="Tahoma"/>
            <family val="2"/>
            <charset val="204"/>
          </rPr>
          <t>Olga Kapitulskaya:</t>
        </r>
        <r>
          <rPr>
            <sz val="9"/>
            <color indexed="81"/>
            <rFont val="Tahoma"/>
            <family val="2"/>
            <charset val="204"/>
          </rPr>
          <t xml:space="preserve">
Платежное поручение ПЖ000001455 от 03.03.2020</t>
        </r>
      </text>
    </comment>
    <comment ref="L274" authorId="0">
      <text>
        <r>
          <rPr>
            <b/>
            <sz val="9"/>
            <color indexed="81"/>
            <rFont val="Tahoma"/>
            <family val="2"/>
            <charset val="204"/>
          </rPr>
          <t>Olga Kapitulskaya:</t>
        </r>
        <r>
          <rPr>
            <sz val="9"/>
            <color indexed="81"/>
            <rFont val="Tahoma"/>
            <family val="2"/>
            <charset val="204"/>
          </rPr>
          <t xml:space="preserve">
Платежное поручение ПЖ00002438 от 22.04.2020</t>
        </r>
      </text>
    </comment>
    <comment ref="Z275" authorId="0">
      <text>
        <r>
          <rPr>
            <b/>
            <sz val="9"/>
            <color indexed="81"/>
            <rFont val="Tahoma"/>
            <family val="2"/>
            <charset val="204"/>
          </rPr>
          <t>Olga Kapitulskaya:</t>
        </r>
        <r>
          <rPr>
            <sz val="9"/>
            <color indexed="81"/>
            <rFont val="Tahoma"/>
            <family val="2"/>
            <charset val="204"/>
          </rPr>
          <t xml:space="preserve">
Платежное поручение ПЖ00006862 от 24.11.2020</t>
        </r>
      </text>
    </comment>
    <comment ref="Z276" authorId="0">
      <text>
        <r>
          <rPr>
            <b/>
            <sz val="9"/>
            <color indexed="81"/>
            <rFont val="Tahoma"/>
            <family val="2"/>
            <charset val="204"/>
          </rPr>
          <t>Olga Kapitulskaya:</t>
        </r>
        <r>
          <rPr>
            <sz val="9"/>
            <color indexed="81"/>
            <rFont val="Tahoma"/>
            <family val="2"/>
            <charset val="204"/>
          </rPr>
          <t xml:space="preserve">
Платежное поручение ПЖ00006797 от 24.11.2020</t>
        </r>
      </text>
    </comment>
    <comment ref="N277" authorId="0">
      <text>
        <r>
          <rPr>
            <b/>
            <sz val="9"/>
            <color indexed="81"/>
            <rFont val="Tahoma"/>
            <family val="2"/>
            <charset val="204"/>
          </rPr>
          <t>Olga Kapitulskaya:</t>
        </r>
        <r>
          <rPr>
            <sz val="9"/>
            <color indexed="81"/>
            <rFont val="Tahoma"/>
            <family val="2"/>
            <charset val="204"/>
          </rPr>
          <t xml:space="preserve">
Платежное поручение ПЖ00002880 от 15.05.2020</t>
        </r>
      </text>
    </comment>
    <comment ref="N278" authorId="0">
      <text>
        <r>
          <rPr>
            <b/>
            <sz val="9"/>
            <color indexed="81"/>
            <rFont val="Tahoma"/>
            <family val="2"/>
            <charset val="204"/>
          </rPr>
          <t>Olga Kapitulskaya:</t>
        </r>
        <r>
          <rPr>
            <sz val="9"/>
            <color indexed="81"/>
            <rFont val="Tahoma"/>
            <family val="2"/>
            <charset val="204"/>
          </rPr>
          <t xml:space="preserve">
Платежное поручение ПЖ00002879 от 15.05.2020</t>
        </r>
      </text>
    </comment>
    <comment ref="X279" authorId="0">
      <text>
        <r>
          <rPr>
            <b/>
            <sz val="9"/>
            <color indexed="81"/>
            <rFont val="Tahoma"/>
            <family val="2"/>
            <charset val="204"/>
          </rPr>
          <t>Olga Kapitulskaya:</t>
        </r>
        <r>
          <rPr>
            <sz val="9"/>
            <color indexed="81"/>
            <rFont val="Tahoma"/>
            <family val="2"/>
            <charset val="204"/>
          </rPr>
          <t xml:space="preserve">
Платежное поручение ПЖ00006209 от 28.10.2020</t>
        </r>
      </text>
    </comment>
    <comment ref="L280" authorId="0">
      <text>
        <r>
          <rPr>
            <b/>
            <sz val="9"/>
            <color indexed="81"/>
            <rFont val="Tahoma"/>
            <family val="2"/>
            <charset val="204"/>
          </rPr>
          <t>Olga Kapitulskaya:</t>
        </r>
        <r>
          <rPr>
            <sz val="9"/>
            <color indexed="81"/>
            <rFont val="Tahoma"/>
            <family val="2"/>
            <charset val="204"/>
          </rPr>
          <t xml:space="preserve">
Платежное поручение НЖ000000551 от 07.04.2020</t>
        </r>
      </text>
    </comment>
    <comment ref="AB280" authorId="0">
      <text>
        <r>
          <rPr>
            <b/>
            <sz val="9"/>
            <color indexed="81"/>
            <rFont val="Tahoma"/>
            <family val="2"/>
            <charset val="204"/>
          </rPr>
          <t>Olga Kapitulskaya:</t>
        </r>
        <r>
          <rPr>
            <sz val="9"/>
            <color indexed="81"/>
            <rFont val="Tahoma"/>
            <family val="2"/>
            <charset val="204"/>
          </rPr>
          <t xml:space="preserve">
Валютный перевод от 02.12.20</t>
        </r>
      </text>
    </comment>
    <comment ref="AB281" authorId="0">
      <text>
        <r>
          <rPr>
            <b/>
            <sz val="9"/>
            <color indexed="81"/>
            <rFont val="Tahoma"/>
            <family val="2"/>
            <charset val="204"/>
          </rPr>
          <t>Olga Kapitulskaya:</t>
        </r>
        <r>
          <rPr>
            <sz val="9"/>
            <color indexed="81"/>
            <rFont val="Tahoma"/>
            <family val="2"/>
            <charset val="204"/>
          </rPr>
          <t xml:space="preserve">
Платежное поручение НЖ000001911 от 21.12.2020</t>
        </r>
      </text>
    </comment>
    <comment ref="AB282" authorId="0">
      <text>
        <r>
          <rPr>
            <b/>
            <sz val="9"/>
            <color indexed="81"/>
            <rFont val="Tahoma"/>
            <family val="2"/>
            <charset val="204"/>
          </rPr>
          <t>Olga Kapitulskaya:</t>
        </r>
        <r>
          <rPr>
            <sz val="9"/>
            <color indexed="81"/>
            <rFont val="Tahoma"/>
            <family val="2"/>
            <charset val="204"/>
          </rPr>
          <t xml:space="preserve">
Платежное поручение ПЖ00007743 от 21.12.2020</t>
        </r>
      </text>
    </comment>
    <comment ref="AB283" authorId="0">
      <text>
        <r>
          <rPr>
            <b/>
            <sz val="9"/>
            <color indexed="81"/>
            <rFont val="Tahoma"/>
            <family val="2"/>
            <charset val="204"/>
          </rPr>
          <t>Olga Kapitulskaya:</t>
        </r>
        <r>
          <rPr>
            <sz val="9"/>
            <color indexed="81"/>
            <rFont val="Tahoma"/>
            <family val="2"/>
            <charset val="204"/>
          </rPr>
          <t xml:space="preserve">
Платежное поручение ПЖ00007848 от 22.12.2020</t>
        </r>
      </text>
    </comment>
    <comment ref="L284" authorId="0">
      <text>
        <r>
          <rPr>
            <b/>
            <sz val="9"/>
            <color indexed="81"/>
            <rFont val="Tahoma"/>
            <family val="2"/>
            <charset val="204"/>
          </rPr>
          <t>Olga Kapitulskaya:</t>
        </r>
        <r>
          <rPr>
            <sz val="9"/>
            <color indexed="81"/>
            <rFont val="Tahoma"/>
            <family val="2"/>
            <charset val="204"/>
          </rPr>
          <t xml:space="preserve">
Платежное поручение НЖ000000526 от 01.04.2020</t>
        </r>
      </text>
    </comment>
    <comment ref="T285" authorId="0">
      <text>
        <r>
          <rPr>
            <b/>
            <sz val="9"/>
            <color indexed="81"/>
            <rFont val="Tahoma"/>
            <family val="2"/>
            <charset val="204"/>
          </rPr>
          <t>Olga Kapitulskaya:</t>
        </r>
        <r>
          <rPr>
            <sz val="9"/>
            <color indexed="81"/>
            <rFont val="Tahoma"/>
            <family val="2"/>
            <charset val="204"/>
          </rPr>
          <t xml:space="preserve">
Платежное поручение НЖ000001247 от 25.08.2020</t>
        </r>
      </text>
    </comment>
    <comment ref="AB286" authorId="0">
      <text>
        <r>
          <rPr>
            <b/>
            <sz val="9"/>
            <color indexed="81"/>
            <rFont val="Tahoma"/>
            <family val="2"/>
            <charset val="204"/>
          </rPr>
          <t>Olga Kapitulskaya:</t>
        </r>
        <r>
          <rPr>
            <sz val="9"/>
            <color indexed="81"/>
            <rFont val="Tahoma"/>
            <family val="2"/>
            <charset val="204"/>
          </rPr>
          <t xml:space="preserve">
Платежное поручение ПЖ00007719 от 21.12.2020</t>
        </r>
      </text>
    </comment>
    <comment ref="AE286" authorId="0">
      <text>
        <r>
          <rPr>
            <b/>
            <sz val="9"/>
            <color indexed="81"/>
            <rFont val="Tahoma"/>
            <family val="2"/>
            <charset val="204"/>
          </rPr>
          <t>Olga Kapitulskaya:</t>
        </r>
        <r>
          <rPr>
            <sz val="9"/>
            <color indexed="81"/>
            <rFont val="Tahoma"/>
            <family val="2"/>
            <charset val="204"/>
          </rPr>
          <t xml:space="preserve">
Платежное поручение НЖ000000011 от 11.01.2021</t>
        </r>
      </text>
    </comment>
    <comment ref="AB287" authorId="0">
      <text>
        <r>
          <rPr>
            <b/>
            <sz val="9"/>
            <color indexed="81"/>
            <rFont val="Tahoma"/>
            <family val="2"/>
            <charset val="204"/>
          </rPr>
          <t>Olga Kapitulskaya:</t>
        </r>
        <r>
          <rPr>
            <sz val="9"/>
            <color indexed="81"/>
            <rFont val="Tahoma"/>
            <family val="2"/>
            <charset val="204"/>
          </rPr>
          <t xml:space="preserve">
Платежное поручение ПЖ00007938 от 28.12.2020</t>
        </r>
      </text>
    </comment>
    <comment ref="V288" authorId="0">
      <text>
        <r>
          <rPr>
            <b/>
            <sz val="9"/>
            <color indexed="81"/>
            <rFont val="Tahoma"/>
            <family val="2"/>
            <charset val="204"/>
          </rPr>
          <t>Olga Kapitulskaya:</t>
        </r>
        <r>
          <rPr>
            <sz val="9"/>
            <color indexed="81"/>
            <rFont val="Tahoma"/>
            <family val="2"/>
            <charset val="204"/>
          </rPr>
          <t xml:space="preserve">
Ввалютный перевод от 29.05.20</t>
        </r>
      </text>
    </comment>
    <comment ref="V289" authorId="0">
      <text>
        <r>
          <rPr>
            <b/>
            <sz val="9"/>
            <color indexed="81"/>
            <rFont val="Tahoma"/>
            <family val="2"/>
            <charset val="204"/>
          </rPr>
          <t>Olga Kapitulskaya:</t>
        </r>
        <r>
          <rPr>
            <sz val="9"/>
            <color indexed="81"/>
            <rFont val="Tahoma"/>
            <family val="2"/>
            <charset val="204"/>
          </rPr>
          <t xml:space="preserve">
Платежное поручение ПЖ00005500 от 23.09.2020</t>
        </r>
      </text>
    </comment>
    <comment ref="AB290" authorId="0">
      <text>
        <r>
          <rPr>
            <b/>
            <sz val="9"/>
            <color indexed="81"/>
            <rFont val="Tahoma"/>
            <family val="2"/>
            <charset val="204"/>
          </rPr>
          <t>Olga Kapitulskaya:</t>
        </r>
        <r>
          <rPr>
            <sz val="9"/>
            <color indexed="81"/>
            <rFont val="Tahoma"/>
            <family val="2"/>
            <charset val="204"/>
          </rPr>
          <t xml:space="preserve">
Платежное поручение ПЖ00008093 от 29.12.2020</t>
        </r>
      </text>
    </comment>
    <comment ref="H291" authorId="0">
      <text>
        <r>
          <rPr>
            <b/>
            <sz val="9"/>
            <color indexed="81"/>
            <rFont val="Tahoma"/>
            <family val="2"/>
            <charset val="204"/>
          </rPr>
          <t>Olga Kapitulskaya:</t>
        </r>
        <r>
          <rPr>
            <sz val="9"/>
            <color indexed="81"/>
            <rFont val="Tahoma"/>
            <family val="2"/>
            <charset val="204"/>
          </rPr>
          <t xml:space="preserve">
Платежное поручение ПЖ000000959 от 13.02.2020</t>
        </r>
      </text>
    </comment>
    <comment ref="J292" authorId="0">
      <text>
        <r>
          <rPr>
            <b/>
            <sz val="9"/>
            <color indexed="81"/>
            <rFont val="Tahoma"/>
            <family val="2"/>
            <charset val="204"/>
          </rPr>
          <t>Olga Kapitulskaya:</t>
        </r>
        <r>
          <rPr>
            <sz val="9"/>
            <color indexed="81"/>
            <rFont val="Tahoma"/>
            <family val="2"/>
            <charset val="204"/>
          </rPr>
          <t xml:space="preserve">
Платежное поручение НЖ000000441 от 23.03.2020</t>
        </r>
      </text>
    </comment>
    <comment ref="J293" authorId="0">
      <text>
        <r>
          <rPr>
            <b/>
            <sz val="9"/>
            <color indexed="81"/>
            <rFont val="Tahoma"/>
            <family val="2"/>
            <charset val="204"/>
          </rPr>
          <t>Olga Kapitulskaya:</t>
        </r>
        <r>
          <rPr>
            <sz val="9"/>
            <color indexed="81"/>
            <rFont val="Tahoma"/>
            <family val="2"/>
            <charset val="204"/>
          </rPr>
          <t xml:space="preserve">
Платежное поручение ПЖ000001784 от 20.03.2020</t>
        </r>
      </text>
    </comment>
    <comment ref="V294" authorId="0">
      <text>
        <r>
          <rPr>
            <b/>
            <sz val="9"/>
            <color indexed="81"/>
            <rFont val="Tahoma"/>
            <family val="2"/>
            <charset val="204"/>
          </rPr>
          <t>Olga Kapitulskaya:</t>
        </r>
        <r>
          <rPr>
            <sz val="9"/>
            <color indexed="81"/>
            <rFont val="Tahoma"/>
            <family val="2"/>
            <charset val="204"/>
          </rPr>
          <t xml:space="preserve">
Платежное поручение ПЖ00005383 от 16.09.2020</t>
        </r>
      </text>
    </comment>
    <comment ref="AB295" authorId="0">
      <text>
        <r>
          <rPr>
            <b/>
            <sz val="9"/>
            <color indexed="81"/>
            <rFont val="Tahoma"/>
            <family val="2"/>
            <charset val="204"/>
          </rPr>
          <t>Olga Kapitulskaya:</t>
        </r>
        <r>
          <rPr>
            <sz val="9"/>
            <color indexed="81"/>
            <rFont val="Tahoma"/>
            <family val="2"/>
            <charset val="204"/>
          </rPr>
          <t xml:space="preserve">
Платежное поручение ПЖ00007894 от 28.12.2020</t>
        </r>
      </text>
    </comment>
    <comment ref="AE295" authorId="0">
      <text>
        <r>
          <rPr>
            <b/>
            <sz val="9"/>
            <color indexed="81"/>
            <rFont val="Tahoma"/>
            <family val="2"/>
            <charset val="204"/>
          </rPr>
          <t>Olga Kapitulskaya:</t>
        </r>
        <r>
          <rPr>
            <sz val="9"/>
            <color indexed="81"/>
            <rFont val="Tahoma"/>
            <family val="2"/>
            <charset val="204"/>
          </rPr>
          <t xml:space="preserve">
Платежное поручение ПЖ000000286 от 18.01.2021</t>
        </r>
      </text>
    </comment>
    <comment ref="AE296" authorId="0">
      <text>
        <r>
          <rPr>
            <b/>
            <sz val="9"/>
            <color indexed="81"/>
            <rFont val="Tahoma"/>
            <family val="2"/>
            <charset val="204"/>
          </rPr>
          <t>Olga Kapitulskaya:</t>
        </r>
        <r>
          <rPr>
            <sz val="9"/>
            <color indexed="81"/>
            <rFont val="Tahoma"/>
            <family val="2"/>
            <charset val="204"/>
          </rPr>
          <t xml:space="preserve">
Платежное поручение ПЖ000000452 от 22.01.2021</t>
        </r>
      </text>
    </comment>
    <comment ref="H297" authorId="0">
      <text>
        <r>
          <rPr>
            <b/>
            <sz val="9"/>
            <color indexed="81"/>
            <rFont val="Tahoma"/>
            <family val="2"/>
            <charset val="204"/>
          </rPr>
          <t>Olga Kapitulskaya:</t>
        </r>
        <r>
          <rPr>
            <sz val="9"/>
            <color indexed="81"/>
            <rFont val="Tahoma"/>
            <family val="2"/>
            <charset val="204"/>
          </rPr>
          <t xml:space="preserve">
Платежное поручение ПЖ000001105 от 17.02.2020</t>
        </r>
      </text>
    </comment>
    <comment ref="N297" authorId="0">
      <text>
        <r>
          <rPr>
            <b/>
            <sz val="9"/>
            <color indexed="81"/>
            <rFont val="Tahoma"/>
            <family val="2"/>
            <charset val="204"/>
          </rPr>
          <t>Olga Kapitulskaya:</t>
        </r>
        <r>
          <rPr>
            <sz val="9"/>
            <color indexed="81"/>
            <rFont val="Tahoma"/>
            <family val="2"/>
            <charset val="204"/>
          </rPr>
          <t xml:space="preserve">
Платежное поручение ПЖ00002771 от 06.05.2020</t>
        </r>
      </text>
    </comment>
    <comment ref="AB298" authorId="0">
      <text>
        <r>
          <rPr>
            <b/>
            <sz val="9"/>
            <color indexed="81"/>
            <rFont val="Tahoma"/>
            <family val="2"/>
            <charset val="204"/>
          </rPr>
          <t>Olga Kapitulskaya:</t>
        </r>
        <r>
          <rPr>
            <sz val="9"/>
            <color indexed="81"/>
            <rFont val="Tahoma"/>
            <family val="2"/>
            <charset val="204"/>
          </rPr>
          <t xml:space="preserve">
Платежное поручение ПЖ00007324 от 08.12.2020</t>
        </r>
      </text>
    </comment>
    <comment ref="Z299" authorId="0">
      <text>
        <r>
          <rPr>
            <b/>
            <sz val="9"/>
            <color indexed="81"/>
            <rFont val="Tahoma"/>
            <family val="2"/>
            <charset val="204"/>
          </rPr>
          <t>Olga Kapitulskaya:</t>
        </r>
        <r>
          <rPr>
            <sz val="9"/>
            <color indexed="81"/>
            <rFont val="Tahoma"/>
            <family val="2"/>
            <charset val="204"/>
          </rPr>
          <t xml:space="preserve">
Платежное поручение НЖ000001696 от 18.11.2020</t>
        </r>
      </text>
    </comment>
    <comment ref="AB300" authorId="0">
      <text>
        <r>
          <rPr>
            <b/>
            <sz val="9"/>
            <color indexed="81"/>
            <rFont val="Tahoma"/>
            <family val="2"/>
            <charset val="204"/>
          </rPr>
          <t>Olga Kapitulskaya:</t>
        </r>
        <r>
          <rPr>
            <sz val="9"/>
            <color indexed="81"/>
            <rFont val="Tahoma"/>
            <family val="2"/>
            <charset val="204"/>
          </rPr>
          <t xml:space="preserve">
Платежное поручение ПЖ00007339 от 08.12.2020</t>
        </r>
      </text>
    </comment>
    <comment ref="AB301" authorId="0">
      <text>
        <r>
          <rPr>
            <b/>
            <sz val="9"/>
            <color indexed="81"/>
            <rFont val="Tahoma"/>
            <family val="2"/>
            <charset val="204"/>
          </rPr>
          <t>Olga Kapitulskaya:</t>
        </r>
        <r>
          <rPr>
            <sz val="9"/>
            <color indexed="81"/>
            <rFont val="Tahoma"/>
            <family val="2"/>
            <charset val="204"/>
          </rPr>
          <t xml:space="preserve">
Платежное поручение ПЖ00007921 от 28.12.2020</t>
        </r>
      </text>
    </comment>
    <comment ref="Z302" authorId="0">
      <text>
        <r>
          <rPr>
            <b/>
            <sz val="9"/>
            <color indexed="81"/>
            <rFont val="Tahoma"/>
            <family val="2"/>
            <charset val="204"/>
          </rPr>
          <t>Olga Kapitulskaya:</t>
        </r>
        <r>
          <rPr>
            <sz val="9"/>
            <color indexed="81"/>
            <rFont val="Tahoma"/>
            <family val="2"/>
            <charset val="204"/>
          </rPr>
          <t xml:space="preserve">
Платежное поручение ПЖ00006861 от 24.11.2020</t>
        </r>
      </text>
    </comment>
    <comment ref="Z303" authorId="0">
      <text>
        <r>
          <rPr>
            <b/>
            <sz val="9"/>
            <color indexed="81"/>
            <rFont val="Tahoma"/>
            <family val="2"/>
            <charset val="204"/>
          </rPr>
          <t>Olga Kapitulskaya:</t>
        </r>
        <r>
          <rPr>
            <sz val="9"/>
            <color indexed="81"/>
            <rFont val="Tahoma"/>
            <family val="2"/>
            <charset val="204"/>
          </rPr>
          <t xml:space="preserve">
Платежное поручение ПЖ00006864 от 24.11.2020</t>
        </r>
      </text>
    </comment>
    <comment ref="Z304" authorId="0">
      <text>
        <r>
          <rPr>
            <b/>
            <sz val="9"/>
            <color indexed="81"/>
            <rFont val="Tahoma"/>
            <family val="2"/>
            <charset val="204"/>
          </rPr>
          <t>Olga Kapitulskaya:</t>
        </r>
        <r>
          <rPr>
            <sz val="9"/>
            <color indexed="81"/>
            <rFont val="Tahoma"/>
            <family val="2"/>
            <charset val="204"/>
          </rPr>
          <t xml:space="preserve">
Платежное поручение ПЖ00006862 от 24.11.2020</t>
        </r>
      </text>
    </comment>
    <comment ref="Z305" authorId="0">
      <text>
        <r>
          <rPr>
            <b/>
            <sz val="9"/>
            <color indexed="81"/>
            <rFont val="Tahoma"/>
            <family val="2"/>
            <charset val="204"/>
          </rPr>
          <t>Olga Kapitulskaya:</t>
        </r>
        <r>
          <rPr>
            <sz val="9"/>
            <color indexed="81"/>
            <rFont val="Tahoma"/>
            <family val="2"/>
            <charset val="204"/>
          </rPr>
          <t xml:space="preserve">
Платежное поручение ПЖ00006865 от 24.11.2020</t>
        </r>
      </text>
    </comment>
    <comment ref="AB306" authorId="0">
      <text>
        <r>
          <rPr>
            <b/>
            <sz val="9"/>
            <color indexed="81"/>
            <rFont val="Tahoma"/>
            <family val="2"/>
            <charset val="204"/>
          </rPr>
          <t>Olga Kapitulskaya:</t>
        </r>
        <r>
          <rPr>
            <sz val="9"/>
            <color indexed="81"/>
            <rFont val="Tahoma"/>
            <family val="2"/>
            <charset val="204"/>
          </rPr>
          <t xml:space="preserve">
Платежное поручение ПЖ00007191 от 02.12.2020</t>
        </r>
      </text>
    </comment>
    <comment ref="AB307" authorId="0">
      <text>
        <r>
          <rPr>
            <b/>
            <sz val="9"/>
            <color indexed="81"/>
            <rFont val="Tahoma"/>
            <family val="2"/>
            <charset val="204"/>
          </rPr>
          <t>Olga Kapitulskaya:</t>
        </r>
        <r>
          <rPr>
            <sz val="9"/>
            <color indexed="81"/>
            <rFont val="Tahoma"/>
            <family val="2"/>
            <charset val="204"/>
          </rPr>
          <t xml:space="preserve">
Платежное поручение ПЖ00007192 от 02.12.2020</t>
        </r>
      </text>
    </comment>
    <comment ref="Z308" authorId="0">
      <text>
        <r>
          <rPr>
            <b/>
            <sz val="9"/>
            <color indexed="81"/>
            <rFont val="Tahoma"/>
            <family val="2"/>
            <charset val="204"/>
          </rPr>
          <t>Olga Kapitulskaya:</t>
        </r>
        <r>
          <rPr>
            <sz val="9"/>
            <color indexed="81"/>
            <rFont val="Tahoma"/>
            <family val="2"/>
            <charset val="204"/>
          </rPr>
          <t xml:space="preserve">
Платежное поручение ПЖ00006922 от 24.11.2020</t>
        </r>
      </text>
    </comment>
    <comment ref="AB309" authorId="0">
      <text>
        <r>
          <rPr>
            <b/>
            <sz val="9"/>
            <color indexed="81"/>
            <rFont val="Tahoma"/>
            <family val="2"/>
            <charset val="204"/>
          </rPr>
          <t>Olga Kapitulskaya:</t>
        </r>
        <r>
          <rPr>
            <sz val="9"/>
            <color indexed="81"/>
            <rFont val="Tahoma"/>
            <family val="2"/>
            <charset val="204"/>
          </rPr>
          <t xml:space="preserve">
Платежное поручение ПЖ00007822 от 22.12.2020</t>
        </r>
      </text>
    </comment>
    <comment ref="H310" authorId="0">
      <text>
        <r>
          <rPr>
            <b/>
            <sz val="9"/>
            <color indexed="81"/>
            <rFont val="Tahoma"/>
            <family val="2"/>
            <charset val="204"/>
          </rPr>
          <t>Olga Kapitulskaya:</t>
        </r>
        <r>
          <rPr>
            <sz val="9"/>
            <color indexed="81"/>
            <rFont val="Tahoma"/>
            <family val="2"/>
            <charset val="204"/>
          </rPr>
          <t xml:space="preserve">
Платежное поручение НЖ000000241 от 19.02.2020</t>
        </r>
      </text>
    </comment>
    <comment ref="H311" authorId="0">
      <text>
        <r>
          <rPr>
            <b/>
            <sz val="9"/>
            <color indexed="81"/>
            <rFont val="Tahoma"/>
            <family val="2"/>
            <charset val="204"/>
          </rPr>
          <t>Olga Kapitulskaya:</t>
        </r>
        <r>
          <rPr>
            <sz val="9"/>
            <color indexed="81"/>
            <rFont val="Tahoma"/>
            <family val="2"/>
            <charset val="204"/>
          </rPr>
          <t xml:space="preserve">
Платежное поручение ПЖ000001206 от 20.02.2020</t>
        </r>
      </text>
    </comment>
    <comment ref="AE312" authorId="0">
      <text>
        <r>
          <rPr>
            <b/>
            <sz val="9"/>
            <color indexed="81"/>
            <rFont val="Tahoma"/>
            <family val="2"/>
            <charset val="204"/>
          </rPr>
          <t>Olga Kapitulskaya:</t>
        </r>
        <r>
          <rPr>
            <sz val="9"/>
            <color indexed="81"/>
            <rFont val="Tahoma"/>
            <family val="2"/>
            <charset val="204"/>
          </rPr>
          <t xml:space="preserve">
Платежное поручение ПЖ000000460 от 22.01.2021</t>
        </r>
      </text>
    </comment>
    <comment ref="J313" authorId="0">
      <text>
        <r>
          <rPr>
            <b/>
            <sz val="9"/>
            <color indexed="81"/>
            <rFont val="Tahoma"/>
            <family val="2"/>
            <charset val="204"/>
          </rPr>
          <t>Olga Kapitulskaya:</t>
        </r>
        <r>
          <rPr>
            <sz val="9"/>
            <color indexed="81"/>
            <rFont val="Tahoma"/>
            <family val="2"/>
            <charset val="204"/>
          </rPr>
          <t xml:space="preserve">
Платежное поручение ПЖ000001542 от 06.03.2020</t>
        </r>
      </text>
    </comment>
    <comment ref="L313" authorId="0">
      <text>
        <r>
          <rPr>
            <b/>
            <sz val="9"/>
            <color indexed="81"/>
            <rFont val="Tahoma"/>
            <family val="2"/>
            <charset val="204"/>
          </rPr>
          <t>Olga Kapitulskaya:</t>
        </r>
        <r>
          <rPr>
            <sz val="9"/>
            <color indexed="81"/>
            <rFont val="Tahoma"/>
            <family val="2"/>
            <charset val="204"/>
          </rPr>
          <t xml:space="preserve">
Платежное поручение ПЖ00002136 от 07.04.2020</t>
        </r>
      </text>
    </comment>
    <comment ref="J314" authorId="0">
      <text>
        <r>
          <rPr>
            <b/>
            <sz val="9"/>
            <color indexed="81"/>
            <rFont val="Tahoma"/>
            <family val="2"/>
            <charset val="204"/>
          </rPr>
          <t>Olga Kapitulskaya:</t>
        </r>
        <r>
          <rPr>
            <sz val="9"/>
            <color indexed="81"/>
            <rFont val="Tahoma"/>
            <family val="2"/>
            <charset val="204"/>
          </rPr>
          <t xml:space="preserve">
Платежное поручение ПЖ000001664 от 16.03.2020</t>
        </r>
      </text>
    </comment>
    <comment ref="L315" authorId="0">
      <text>
        <r>
          <rPr>
            <b/>
            <sz val="9"/>
            <color indexed="81"/>
            <rFont val="Tahoma"/>
            <family val="2"/>
            <charset val="204"/>
          </rPr>
          <t>Olga Kapitulskaya:</t>
        </r>
        <r>
          <rPr>
            <sz val="9"/>
            <color indexed="81"/>
            <rFont val="Tahoma"/>
            <family val="2"/>
            <charset val="204"/>
          </rPr>
          <t xml:space="preserve">
Платежное поручение ПЖ00002250 от 14.04.2020</t>
        </r>
      </text>
    </comment>
    <comment ref="Z315" authorId="0">
      <text>
        <r>
          <rPr>
            <b/>
            <sz val="9"/>
            <color indexed="81"/>
            <rFont val="Tahoma"/>
            <family val="2"/>
            <charset val="204"/>
          </rPr>
          <t>Olga Kapitulskaya:</t>
        </r>
        <r>
          <rPr>
            <sz val="9"/>
            <color indexed="81"/>
            <rFont val="Tahoma"/>
            <family val="2"/>
            <charset val="204"/>
          </rPr>
          <t xml:space="preserve">
Платежное поручение ПЖ00006417 от 03.11.2020</t>
        </r>
      </text>
    </comment>
    <comment ref="J316" authorId="0">
      <text>
        <r>
          <rPr>
            <b/>
            <sz val="9"/>
            <color indexed="81"/>
            <rFont val="Tahoma"/>
            <family val="2"/>
            <charset val="204"/>
          </rPr>
          <t>Olga Kapitulskaya:</t>
        </r>
        <r>
          <rPr>
            <sz val="9"/>
            <color indexed="81"/>
            <rFont val="Tahoma"/>
            <family val="2"/>
            <charset val="204"/>
          </rPr>
          <t xml:space="preserve">
Платежное поручение НЖ000000323 от 05.03.2020</t>
        </r>
      </text>
    </comment>
    <comment ref="J317" authorId="0">
      <text>
        <r>
          <rPr>
            <b/>
            <sz val="9"/>
            <color indexed="81"/>
            <rFont val="Tahoma"/>
            <family val="2"/>
            <charset val="204"/>
          </rPr>
          <t>Olga Kapitulskaya:</t>
        </r>
        <r>
          <rPr>
            <sz val="9"/>
            <color indexed="81"/>
            <rFont val="Tahoma"/>
            <family val="2"/>
            <charset val="204"/>
          </rPr>
          <t xml:space="preserve">
Платежное поручение НЖ000000325 от 05.03.2020</t>
        </r>
      </text>
    </comment>
    <comment ref="H318" authorId="0">
      <text>
        <r>
          <rPr>
            <b/>
            <sz val="9"/>
            <color indexed="81"/>
            <rFont val="Tahoma"/>
            <family val="2"/>
            <charset val="204"/>
          </rPr>
          <t>Olga Kapitulskaya:</t>
        </r>
        <r>
          <rPr>
            <sz val="9"/>
            <color indexed="81"/>
            <rFont val="Tahoma"/>
            <family val="2"/>
            <charset val="204"/>
          </rPr>
          <t xml:space="preserve">
Платежное поручение НЖ000000207 от 13.02.2020</t>
        </r>
      </text>
    </comment>
    <comment ref="AB319" authorId="0">
      <text>
        <r>
          <rPr>
            <b/>
            <sz val="9"/>
            <color indexed="81"/>
            <rFont val="Tahoma"/>
            <family val="2"/>
            <charset val="204"/>
          </rPr>
          <t>Olga Kapitulskaya:</t>
        </r>
        <r>
          <rPr>
            <sz val="9"/>
            <color indexed="81"/>
            <rFont val="Tahoma"/>
            <family val="2"/>
            <charset val="204"/>
          </rPr>
          <t xml:space="preserve">
Платежное поручение ПЖ00007702 от 17.12.2020</t>
        </r>
      </text>
    </comment>
    <comment ref="X320" authorId="0">
      <text>
        <r>
          <rPr>
            <b/>
            <sz val="9"/>
            <color indexed="81"/>
            <rFont val="Tahoma"/>
            <family val="2"/>
            <charset val="204"/>
          </rPr>
          <t>Olga Kapitulskaya:</t>
        </r>
        <r>
          <rPr>
            <sz val="9"/>
            <color indexed="81"/>
            <rFont val="Tahoma"/>
            <family val="2"/>
            <charset val="204"/>
          </rPr>
          <t xml:space="preserve">
Платежное поручение НЖ000001542 от 21.10.2020</t>
        </r>
      </text>
    </comment>
    <comment ref="Z321" authorId="0">
      <text>
        <r>
          <rPr>
            <b/>
            <sz val="9"/>
            <color indexed="81"/>
            <rFont val="Tahoma"/>
            <family val="2"/>
            <charset val="204"/>
          </rPr>
          <t>Olga Kapitulskaya:</t>
        </r>
        <r>
          <rPr>
            <sz val="9"/>
            <color indexed="81"/>
            <rFont val="Tahoma"/>
            <family val="2"/>
            <charset val="204"/>
          </rPr>
          <t xml:space="preserve">
Платежное поручение НЖ000001708 от 24.11.2020</t>
        </r>
      </text>
    </comment>
    <comment ref="H322" authorId="0">
      <text>
        <r>
          <rPr>
            <b/>
            <sz val="9"/>
            <color indexed="81"/>
            <rFont val="Tahoma"/>
            <family val="2"/>
            <charset val="204"/>
          </rPr>
          <t>Olga Kapitulskaya:</t>
        </r>
        <r>
          <rPr>
            <sz val="9"/>
            <color indexed="81"/>
            <rFont val="Tahoma"/>
            <family val="2"/>
            <charset val="204"/>
          </rPr>
          <t xml:space="preserve">
Платежное поручение ПЖ000001212 от 21.02.2020</t>
        </r>
      </text>
    </comment>
    <comment ref="L322" authorId="0">
      <text>
        <r>
          <rPr>
            <b/>
            <sz val="9"/>
            <color indexed="81"/>
            <rFont val="Tahoma"/>
            <family val="2"/>
            <charset val="204"/>
          </rPr>
          <t>Olga Kapitulskaya:</t>
        </r>
        <r>
          <rPr>
            <sz val="9"/>
            <color indexed="81"/>
            <rFont val="Tahoma"/>
            <family val="2"/>
            <charset val="204"/>
          </rPr>
          <t xml:space="preserve">
Платежное поручение ПЖ00002225 от 14.04.2020</t>
        </r>
      </text>
    </comment>
    <comment ref="Z323" authorId="0">
      <text>
        <r>
          <rPr>
            <b/>
            <sz val="9"/>
            <color indexed="81"/>
            <rFont val="Tahoma"/>
            <family val="2"/>
            <charset val="204"/>
          </rPr>
          <t>Olga Kapitulskaya:</t>
        </r>
        <r>
          <rPr>
            <sz val="9"/>
            <color indexed="81"/>
            <rFont val="Tahoma"/>
            <family val="2"/>
            <charset val="204"/>
          </rPr>
          <t xml:space="preserve">
Платежное поручение ПЖ00007131 от 30.11.2020</t>
        </r>
      </text>
    </comment>
    <comment ref="Z324" authorId="0">
      <text>
        <r>
          <rPr>
            <b/>
            <sz val="9"/>
            <color indexed="81"/>
            <rFont val="Tahoma"/>
            <family val="2"/>
            <charset val="204"/>
          </rPr>
          <t>Olga Kapitulskaya:</t>
        </r>
        <r>
          <rPr>
            <sz val="9"/>
            <color indexed="81"/>
            <rFont val="Tahoma"/>
            <family val="2"/>
            <charset val="204"/>
          </rPr>
          <t xml:space="preserve">
Платежное поручение ПЖ00007100 от 30.11.2020</t>
        </r>
      </text>
    </comment>
    <comment ref="Z325" authorId="0">
      <text>
        <r>
          <rPr>
            <b/>
            <sz val="9"/>
            <color indexed="81"/>
            <rFont val="Tahoma"/>
            <family val="2"/>
            <charset val="204"/>
          </rPr>
          <t>Olga Kapitulskaya:</t>
        </r>
        <r>
          <rPr>
            <sz val="9"/>
            <color indexed="81"/>
            <rFont val="Tahoma"/>
            <family val="2"/>
            <charset val="204"/>
          </rPr>
          <t xml:space="preserve">
Платежное поручение ПЖ00007121 от 30.11.2020</t>
        </r>
      </text>
    </comment>
    <comment ref="Z326" authorId="0">
      <text>
        <r>
          <rPr>
            <b/>
            <sz val="9"/>
            <color indexed="81"/>
            <rFont val="Tahoma"/>
            <family val="2"/>
            <charset val="204"/>
          </rPr>
          <t>Olga Kapitulskaya:</t>
        </r>
        <r>
          <rPr>
            <sz val="9"/>
            <color indexed="81"/>
            <rFont val="Tahoma"/>
            <family val="2"/>
            <charset val="204"/>
          </rPr>
          <t xml:space="preserve">
Платежное поручение ПЖ00006823 от 24.11.2020</t>
        </r>
      </text>
    </comment>
    <comment ref="Z327" authorId="0">
      <text>
        <r>
          <rPr>
            <b/>
            <sz val="9"/>
            <color indexed="81"/>
            <rFont val="Tahoma"/>
            <family val="2"/>
            <charset val="204"/>
          </rPr>
          <t>Olga Kapitulskaya:</t>
        </r>
        <r>
          <rPr>
            <sz val="9"/>
            <color indexed="81"/>
            <rFont val="Tahoma"/>
            <family val="2"/>
            <charset val="204"/>
          </rPr>
          <t xml:space="preserve">
Платежное поручение ПЖ00006464 от 03.11.2020</t>
        </r>
      </text>
    </comment>
    <comment ref="Z328" authorId="0">
      <text>
        <r>
          <rPr>
            <b/>
            <sz val="9"/>
            <color indexed="81"/>
            <rFont val="Tahoma"/>
            <family val="2"/>
            <charset val="204"/>
          </rPr>
          <t>Olga Kapitulskaya:</t>
        </r>
        <r>
          <rPr>
            <sz val="9"/>
            <color indexed="81"/>
            <rFont val="Tahoma"/>
            <family val="2"/>
            <charset val="204"/>
          </rPr>
          <t xml:space="preserve">
Платежное поручение ПЖ00006864 от 24.11.2020</t>
        </r>
      </text>
    </comment>
    <comment ref="H329" authorId="0">
      <text>
        <r>
          <rPr>
            <b/>
            <sz val="9"/>
            <color indexed="81"/>
            <rFont val="Tahoma"/>
            <family val="2"/>
            <charset val="204"/>
          </rPr>
          <t>Olga Kapitulskaya:</t>
        </r>
        <r>
          <rPr>
            <sz val="9"/>
            <color indexed="81"/>
            <rFont val="Tahoma"/>
            <family val="2"/>
            <charset val="204"/>
          </rPr>
          <t xml:space="preserve">
Платежное поручение НЖ000000240 от 19.02.2020</t>
        </r>
      </text>
    </comment>
    <comment ref="AE330" authorId="0">
      <text>
        <r>
          <rPr>
            <b/>
            <sz val="9"/>
            <color indexed="81"/>
            <rFont val="Tahoma"/>
            <family val="2"/>
            <charset val="204"/>
          </rPr>
          <t>Olga Kapitulskaya:</t>
        </r>
        <r>
          <rPr>
            <sz val="9"/>
            <color indexed="81"/>
            <rFont val="Tahoma"/>
            <family val="2"/>
            <charset val="204"/>
          </rPr>
          <t xml:space="preserve">
Платежное поручение ПЖ000000306 от 19.01.2021</t>
        </r>
      </text>
    </comment>
    <comment ref="X331" authorId="0">
      <text>
        <r>
          <rPr>
            <b/>
            <sz val="9"/>
            <color indexed="81"/>
            <rFont val="Tahoma"/>
            <family val="2"/>
            <charset val="204"/>
          </rPr>
          <t>Olga Kapitulskaya:</t>
        </r>
        <r>
          <rPr>
            <sz val="9"/>
            <color indexed="81"/>
            <rFont val="Tahoma"/>
            <family val="2"/>
            <charset val="204"/>
          </rPr>
          <t xml:space="preserve">
Платежное поручение ПЖ00005816 от 07.10.2020</t>
        </r>
      </text>
    </comment>
    <comment ref="X332" authorId="0">
      <text>
        <r>
          <rPr>
            <b/>
            <sz val="9"/>
            <color indexed="81"/>
            <rFont val="Tahoma"/>
            <family val="2"/>
            <charset val="204"/>
          </rPr>
          <t>Olga Kapitulskaya:</t>
        </r>
        <r>
          <rPr>
            <sz val="9"/>
            <color indexed="81"/>
            <rFont val="Tahoma"/>
            <family val="2"/>
            <charset val="204"/>
          </rPr>
          <t xml:space="preserve">
Платежное поручение НЖ000001557 от 28.10.2020</t>
        </r>
      </text>
    </comment>
    <comment ref="AB332" authorId="0">
      <text>
        <r>
          <rPr>
            <b/>
            <sz val="9"/>
            <color indexed="81"/>
            <rFont val="Tahoma"/>
            <family val="2"/>
            <charset val="204"/>
          </rPr>
          <t>Olga Kapitulskaya:</t>
        </r>
        <r>
          <rPr>
            <sz val="9"/>
            <color indexed="81"/>
            <rFont val="Tahoma"/>
            <family val="2"/>
            <charset val="204"/>
          </rPr>
          <t xml:space="preserve">
Валютный перевод от 16.12.20</t>
        </r>
      </text>
    </comment>
    <comment ref="AE333" authorId="0">
      <text>
        <r>
          <rPr>
            <b/>
            <sz val="9"/>
            <color indexed="81"/>
            <rFont val="Tahoma"/>
            <family val="2"/>
            <charset val="204"/>
          </rPr>
          <t>Olga Kapitulskaya:</t>
        </r>
        <r>
          <rPr>
            <sz val="9"/>
            <color indexed="81"/>
            <rFont val="Tahoma"/>
            <family val="2"/>
            <charset val="204"/>
          </rPr>
          <t xml:space="preserve">
Платежное поручение ПЖ000000545 от 27.01.2021</t>
        </r>
      </text>
    </comment>
    <comment ref="AE334" authorId="0">
      <text>
        <r>
          <rPr>
            <b/>
            <sz val="9"/>
            <color indexed="81"/>
            <rFont val="Tahoma"/>
            <family val="2"/>
            <charset val="204"/>
          </rPr>
          <t>Olga Kapitulskaya:</t>
        </r>
        <r>
          <rPr>
            <sz val="9"/>
            <color indexed="81"/>
            <rFont val="Tahoma"/>
            <family val="2"/>
            <charset val="204"/>
          </rPr>
          <t xml:space="preserve">
Платежное поручение ПЖ000000361 от 21.01.2021</t>
        </r>
      </text>
    </comment>
    <comment ref="X335" authorId="0">
      <text>
        <r>
          <rPr>
            <b/>
            <sz val="9"/>
            <color indexed="81"/>
            <rFont val="Tahoma"/>
            <family val="2"/>
            <charset val="204"/>
          </rPr>
          <t>Olga Kapitulskaya:</t>
        </r>
        <r>
          <rPr>
            <sz val="9"/>
            <color indexed="81"/>
            <rFont val="Tahoma"/>
            <family val="2"/>
            <charset val="204"/>
          </rPr>
          <t xml:space="preserve">
Платежное поручение ПЖ00006029 от 16.10.2020</t>
        </r>
      </text>
    </comment>
    <comment ref="N336" authorId="0">
      <text>
        <r>
          <rPr>
            <b/>
            <sz val="9"/>
            <color indexed="81"/>
            <rFont val="Tahoma"/>
            <family val="2"/>
            <charset val="204"/>
          </rPr>
          <t>Olga Kapitulskaya:</t>
        </r>
        <r>
          <rPr>
            <sz val="9"/>
            <color indexed="81"/>
            <rFont val="Tahoma"/>
            <family val="2"/>
            <charset val="204"/>
          </rPr>
          <t xml:space="preserve">
Ввалютный перевод от 29.05.20</t>
        </r>
      </text>
    </comment>
    <comment ref="J337" authorId="0">
      <text>
        <r>
          <rPr>
            <b/>
            <sz val="9"/>
            <color indexed="81"/>
            <rFont val="Tahoma"/>
            <family val="2"/>
            <charset val="204"/>
          </rPr>
          <t>Olga Kapitulskaya:</t>
        </r>
        <r>
          <rPr>
            <sz val="9"/>
            <color indexed="81"/>
            <rFont val="Tahoma"/>
            <family val="2"/>
            <charset val="204"/>
          </rPr>
          <t xml:space="preserve">
Платежное поручение ПЖ000001473 от 04.03.2020</t>
        </r>
      </text>
    </comment>
    <comment ref="AB338" authorId="0">
      <text>
        <r>
          <rPr>
            <b/>
            <sz val="9"/>
            <color indexed="81"/>
            <rFont val="Tahoma"/>
            <family val="2"/>
            <charset val="204"/>
          </rPr>
          <t>Olga Kapitulskaya:</t>
        </r>
        <r>
          <rPr>
            <sz val="9"/>
            <color indexed="81"/>
            <rFont val="Tahoma"/>
            <family val="2"/>
            <charset val="204"/>
          </rPr>
          <t xml:space="preserve">
Платежное поручение ПЖ00007624 от 16.12.2020</t>
        </r>
      </text>
    </comment>
    <comment ref="AB339" authorId="0">
      <text>
        <r>
          <rPr>
            <b/>
            <sz val="9"/>
            <color indexed="81"/>
            <rFont val="Tahoma"/>
            <family val="2"/>
            <charset val="204"/>
          </rPr>
          <t>Olga Kapitulskaya:</t>
        </r>
        <r>
          <rPr>
            <sz val="9"/>
            <color indexed="81"/>
            <rFont val="Tahoma"/>
            <family val="2"/>
            <charset val="204"/>
          </rPr>
          <t xml:space="preserve">
Платежное поручение ПЖ00007782 от 21.12.2020</t>
        </r>
      </text>
    </comment>
    <comment ref="AB340" authorId="0">
      <text>
        <r>
          <rPr>
            <b/>
            <sz val="9"/>
            <color indexed="81"/>
            <rFont val="Tahoma"/>
            <family val="2"/>
            <charset val="204"/>
          </rPr>
          <t>Olga Kapitulskaya:</t>
        </r>
        <r>
          <rPr>
            <sz val="9"/>
            <color indexed="81"/>
            <rFont val="Tahoma"/>
            <family val="2"/>
            <charset val="204"/>
          </rPr>
          <t xml:space="preserve">
Валютный перевод от 16.12.2020</t>
        </r>
      </text>
    </comment>
    <comment ref="AB341" authorId="0">
      <text>
        <r>
          <rPr>
            <b/>
            <sz val="9"/>
            <color indexed="81"/>
            <rFont val="Tahoma"/>
            <family val="2"/>
            <charset val="204"/>
          </rPr>
          <t>Olga Kapitulskaya:</t>
        </r>
        <r>
          <rPr>
            <sz val="9"/>
            <color indexed="81"/>
            <rFont val="Tahoma"/>
            <family val="2"/>
            <charset val="204"/>
          </rPr>
          <t xml:space="preserve">
Платежное поручение ПЖ00007689 от 16.12.2020</t>
        </r>
      </text>
    </comment>
    <comment ref="J342" authorId="0">
      <text>
        <r>
          <rPr>
            <b/>
            <sz val="9"/>
            <color indexed="81"/>
            <rFont val="Tahoma"/>
            <family val="2"/>
            <charset val="204"/>
          </rPr>
          <t>Olga Kapitulskaya:</t>
        </r>
        <r>
          <rPr>
            <sz val="9"/>
            <color indexed="81"/>
            <rFont val="Tahoma"/>
            <family val="2"/>
            <charset val="204"/>
          </rPr>
          <t xml:space="preserve">
Платежное поручение НЖ000000384 от 13.03.2020</t>
        </r>
      </text>
    </comment>
    <comment ref="L342" authorId="0">
      <text>
        <r>
          <rPr>
            <b/>
            <sz val="9"/>
            <color indexed="81"/>
            <rFont val="Tahoma"/>
            <family val="2"/>
            <charset val="204"/>
          </rPr>
          <t>Olga Kapitulskaya:</t>
        </r>
        <r>
          <rPr>
            <sz val="9"/>
            <color indexed="81"/>
            <rFont val="Tahoma"/>
            <family val="2"/>
            <charset val="204"/>
          </rPr>
          <t xml:space="preserve">
Платежное поручение НЖ000000599 от 29.04.2020</t>
        </r>
      </text>
    </comment>
    <comment ref="J343" authorId="0">
      <text>
        <r>
          <rPr>
            <b/>
            <sz val="9"/>
            <color indexed="81"/>
            <rFont val="Tahoma"/>
            <family val="2"/>
            <charset val="204"/>
          </rPr>
          <t>Olga Kapitulskaya:</t>
        </r>
        <r>
          <rPr>
            <sz val="9"/>
            <color indexed="81"/>
            <rFont val="Tahoma"/>
            <family val="2"/>
            <charset val="204"/>
          </rPr>
          <t xml:space="preserve">
Платежное поручение ПЖ00001837 от 24.03.2020</t>
        </r>
      </text>
    </comment>
    <comment ref="L343" authorId="0">
      <text>
        <r>
          <rPr>
            <b/>
            <sz val="9"/>
            <color indexed="81"/>
            <rFont val="Tahoma"/>
            <family val="2"/>
            <charset val="204"/>
          </rPr>
          <t>Olga Kapitulskaya:</t>
        </r>
        <r>
          <rPr>
            <sz val="9"/>
            <color indexed="81"/>
            <rFont val="Tahoma"/>
            <family val="2"/>
            <charset val="204"/>
          </rPr>
          <t xml:space="preserve">
Платежное поручение ПЖ00002591 от 29.04.2020</t>
        </r>
      </text>
    </comment>
    <comment ref="L344" authorId="0">
      <text>
        <r>
          <rPr>
            <b/>
            <sz val="9"/>
            <color indexed="81"/>
            <rFont val="Tahoma"/>
            <family val="2"/>
            <charset val="204"/>
          </rPr>
          <t>Olga Kapitulskaya:</t>
        </r>
        <r>
          <rPr>
            <sz val="9"/>
            <color indexed="81"/>
            <rFont val="Tahoma"/>
            <family val="2"/>
            <charset val="204"/>
          </rPr>
          <t xml:space="preserve">
Платежное поручение ПЖ00002598 от 29.04.2020</t>
        </r>
      </text>
    </comment>
    <comment ref="N344" authorId="0">
      <text>
        <r>
          <rPr>
            <b/>
            <sz val="9"/>
            <color indexed="81"/>
            <rFont val="Tahoma"/>
            <family val="2"/>
            <charset val="204"/>
          </rPr>
          <t>Olga Kapitulskaya:</t>
        </r>
        <r>
          <rPr>
            <sz val="9"/>
            <color indexed="81"/>
            <rFont val="Tahoma"/>
            <family val="2"/>
            <charset val="204"/>
          </rPr>
          <t xml:space="preserve">
Платежное поручение ПЖ00003324 от 29.05.2020</t>
        </r>
      </text>
    </comment>
    <comment ref="AB344" authorId="0">
      <text>
        <r>
          <rPr>
            <b/>
            <sz val="9"/>
            <color indexed="81"/>
            <rFont val="Tahoma"/>
            <family val="2"/>
            <charset val="204"/>
          </rPr>
          <t>Olga Kapitulskaya:</t>
        </r>
        <r>
          <rPr>
            <sz val="9"/>
            <color indexed="81"/>
            <rFont val="Tahoma"/>
            <family val="2"/>
            <charset val="204"/>
          </rPr>
          <t xml:space="preserve">
Платежное поручение НЖ000001961 от 28.12.2020</t>
        </r>
      </text>
    </comment>
    <comment ref="N345" authorId="0">
      <text>
        <r>
          <rPr>
            <b/>
            <sz val="9"/>
            <color indexed="81"/>
            <rFont val="Tahoma"/>
            <family val="2"/>
            <charset val="204"/>
          </rPr>
          <t>Olga Kapitulskaya:</t>
        </r>
        <r>
          <rPr>
            <sz val="9"/>
            <color indexed="81"/>
            <rFont val="Tahoma"/>
            <family val="2"/>
            <charset val="204"/>
          </rPr>
          <t xml:space="preserve">
Платежное поручение ПЖ00003320 от 29.05.2020</t>
        </r>
      </text>
    </comment>
    <comment ref="AB345" authorId="0">
      <text>
        <r>
          <rPr>
            <b/>
            <sz val="9"/>
            <color indexed="81"/>
            <rFont val="Tahoma"/>
            <family val="2"/>
            <charset val="204"/>
          </rPr>
          <t>Olga Kapitulskaya:</t>
        </r>
        <r>
          <rPr>
            <sz val="9"/>
            <color indexed="81"/>
            <rFont val="Tahoma"/>
            <family val="2"/>
            <charset val="204"/>
          </rPr>
          <t xml:space="preserve">
Платежное поручение ПЖ00007933 от 28.12.2020</t>
        </r>
      </text>
    </comment>
    <comment ref="Z346" authorId="0">
      <text>
        <r>
          <rPr>
            <b/>
            <sz val="9"/>
            <color indexed="81"/>
            <rFont val="Tahoma"/>
            <family val="2"/>
            <charset val="204"/>
          </rPr>
          <t>Olga Kapitulskaya:</t>
        </r>
        <r>
          <rPr>
            <sz val="9"/>
            <color indexed="81"/>
            <rFont val="Tahoma"/>
            <family val="2"/>
            <charset val="204"/>
          </rPr>
          <t xml:space="preserve">
Платежное поручение ПЖ00007125 от 30.11.2020</t>
        </r>
      </text>
    </comment>
    <comment ref="H347" authorId="0">
      <text>
        <r>
          <rPr>
            <b/>
            <sz val="9"/>
            <color indexed="81"/>
            <rFont val="Tahoma"/>
            <family val="2"/>
            <charset val="204"/>
          </rPr>
          <t>Olga Kapitulskaya:</t>
        </r>
        <r>
          <rPr>
            <sz val="9"/>
            <color indexed="81"/>
            <rFont val="Tahoma"/>
            <family val="2"/>
            <charset val="204"/>
          </rPr>
          <t xml:space="preserve">
Платежное поручение ПЖ000000804 от 05.02.2020</t>
        </r>
      </text>
    </comment>
    <comment ref="L348" authorId="0">
      <text>
        <r>
          <rPr>
            <b/>
            <sz val="9"/>
            <color indexed="81"/>
            <rFont val="Tahoma"/>
            <family val="2"/>
            <charset val="204"/>
          </rPr>
          <t>Olga Kapitulskaya:</t>
        </r>
        <r>
          <rPr>
            <sz val="9"/>
            <color indexed="81"/>
            <rFont val="Tahoma"/>
            <family val="2"/>
            <charset val="204"/>
          </rPr>
          <t xml:space="preserve">
Платежное поручение ПЖ00002074 от 01.04.2020</t>
        </r>
      </text>
    </comment>
    <comment ref="AE349" authorId="0">
      <text>
        <r>
          <rPr>
            <b/>
            <sz val="9"/>
            <color indexed="81"/>
            <rFont val="Tahoma"/>
            <family val="2"/>
            <charset val="204"/>
          </rPr>
          <t>Olga Kapitulskaya:</t>
        </r>
        <r>
          <rPr>
            <sz val="9"/>
            <color indexed="81"/>
            <rFont val="Tahoma"/>
            <family val="2"/>
            <charset val="204"/>
          </rPr>
          <t xml:space="preserve">
Платежное поручение НЖ000000101 от 18.01.2021</t>
        </r>
      </text>
    </comment>
    <comment ref="AE350" authorId="0">
      <text>
        <r>
          <rPr>
            <b/>
            <sz val="9"/>
            <color indexed="81"/>
            <rFont val="Tahoma"/>
            <family val="2"/>
            <charset val="204"/>
          </rPr>
          <t>Olga Kapitulskaya:</t>
        </r>
        <r>
          <rPr>
            <sz val="9"/>
            <color indexed="81"/>
            <rFont val="Tahoma"/>
            <family val="2"/>
            <charset val="204"/>
          </rPr>
          <t xml:space="preserve">
Платежное поручение ПЖ000000084 от 13.01.2021</t>
        </r>
      </text>
    </comment>
    <comment ref="X351" authorId="0">
      <text>
        <r>
          <rPr>
            <b/>
            <sz val="9"/>
            <color indexed="81"/>
            <rFont val="Tahoma"/>
            <family val="2"/>
            <charset val="204"/>
          </rPr>
          <t>Olga Kapitulskaya:</t>
        </r>
        <r>
          <rPr>
            <sz val="9"/>
            <color indexed="81"/>
            <rFont val="Tahoma"/>
            <family val="2"/>
            <charset val="204"/>
          </rPr>
          <t xml:space="preserve">
Платежное поручение НЖ000001543 от 21.10.2020</t>
        </r>
      </text>
    </comment>
    <comment ref="AB351" authorId="0">
      <text>
        <r>
          <rPr>
            <b/>
            <sz val="9"/>
            <color indexed="81"/>
            <rFont val="Tahoma"/>
            <family val="2"/>
            <charset val="204"/>
          </rPr>
          <t>Olga Kapitulskaya:</t>
        </r>
        <r>
          <rPr>
            <sz val="9"/>
            <color indexed="81"/>
            <rFont val="Tahoma"/>
            <family val="2"/>
            <charset val="204"/>
          </rPr>
          <t xml:space="preserve">
Платежное поручение ПЖ00007206 от 02.12.2020</t>
        </r>
      </text>
    </comment>
    <comment ref="AE351" authorId="0">
      <text>
        <r>
          <rPr>
            <b/>
            <sz val="9"/>
            <color indexed="81"/>
            <rFont val="Tahoma"/>
            <family val="2"/>
            <charset val="204"/>
          </rPr>
          <t>Olga Kapitulskaya:</t>
        </r>
        <r>
          <rPr>
            <sz val="9"/>
            <color indexed="81"/>
            <rFont val="Tahoma"/>
            <family val="2"/>
            <charset val="204"/>
          </rPr>
          <t xml:space="preserve">
Платежное поручение ПЖ000000052 от 13.01.2021</t>
        </r>
      </text>
    </comment>
    <comment ref="AB352" authorId="0">
      <text>
        <r>
          <rPr>
            <b/>
            <sz val="9"/>
            <color indexed="81"/>
            <rFont val="Tahoma"/>
            <family val="2"/>
            <charset val="204"/>
          </rPr>
          <t>Olga Kapitulskaya:</t>
        </r>
        <r>
          <rPr>
            <sz val="9"/>
            <color indexed="81"/>
            <rFont val="Tahoma"/>
            <family val="2"/>
            <charset val="204"/>
          </rPr>
          <t xml:space="preserve">
Платежное поручение ПЖ00007205 от 02.12.2020</t>
        </r>
      </text>
    </comment>
    <comment ref="AE353" authorId="0">
      <text>
        <r>
          <rPr>
            <b/>
            <sz val="9"/>
            <color indexed="81"/>
            <rFont val="Tahoma"/>
            <family val="2"/>
            <charset val="204"/>
          </rPr>
          <t>Olga Kapitulskaya:</t>
        </r>
        <r>
          <rPr>
            <sz val="9"/>
            <color indexed="81"/>
            <rFont val="Tahoma"/>
            <family val="2"/>
            <charset val="204"/>
          </rPr>
          <t xml:space="preserve">
Платежное поручение НЖ000000095 от 18.01.2021</t>
        </r>
      </text>
    </comment>
    <comment ref="AE354" authorId="0">
      <text>
        <r>
          <rPr>
            <b/>
            <sz val="9"/>
            <color indexed="81"/>
            <rFont val="Tahoma"/>
            <family val="2"/>
            <charset val="204"/>
          </rPr>
          <t>Olga Kapitulskaya:</t>
        </r>
        <r>
          <rPr>
            <sz val="9"/>
            <color indexed="81"/>
            <rFont val="Tahoma"/>
            <family val="2"/>
            <charset val="204"/>
          </rPr>
          <t xml:space="preserve">
Платежное поручение ПЖ000000360 от 21.01.2021</t>
        </r>
      </text>
    </comment>
    <comment ref="J355" authorId="0">
      <text>
        <r>
          <rPr>
            <b/>
            <sz val="9"/>
            <color indexed="81"/>
            <rFont val="Tahoma"/>
            <family val="2"/>
            <charset val="204"/>
          </rPr>
          <t>Olga Kapitulskaya:</t>
        </r>
        <r>
          <rPr>
            <sz val="9"/>
            <color indexed="81"/>
            <rFont val="Tahoma"/>
            <family val="2"/>
            <charset val="204"/>
          </rPr>
          <t xml:space="preserve">
Платежное поручение ПЖ000001674 от 16.03.2020</t>
        </r>
      </text>
    </comment>
    <comment ref="L355" authorId="0">
      <text>
        <r>
          <rPr>
            <b/>
            <sz val="9"/>
            <color indexed="81"/>
            <rFont val="Tahoma"/>
            <family val="2"/>
            <charset val="204"/>
          </rPr>
          <t>Olga Kapitulskaya:</t>
        </r>
        <r>
          <rPr>
            <sz val="9"/>
            <color indexed="81"/>
            <rFont val="Tahoma"/>
            <family val="2"/>
            <charset val="204"/>
          </rPr>
          <t xml:space="preserve">
Платежное поручение ПЖ00002137 от 07.04.2020</t>
        </r>
      </text>
    </comment>
    <comment ref="L356" authorId="0">
      <text>
        <r>
          <rPr>
            <b/>
            <sz val="9"/>
            <color indexed="81"/>
            <rFont val="Tahoma"/>
            <family val="2"/>
            <charset val="204"/>
          </rPr>
          <t>Olga Kapitulskaya:</t>
        </r>
        <r>
          <rPr>
            <sz val="9"/>
            <color indexed="81"/>
            <rFont val="Tahoma"/>
            <family val="2"/>
            <charset val="204"/>
          </rPr>
          <t xml:space="preserve">
Платежное поручение ПЖ00002447 от 22.04.2020</t>
        </r>
      </text>
    </comment>
    <comment ref="AB357" authorId="0">
      <text>
        <r>
          <rPr>
            <b/>
            <sz val="9"/>
            <color indexed="81"/>
            <rFont val="Tahoma"/>
            <family val="2"/>
            <charset val="204"/>
          </rPr>
          <t>Olga Kapitulskaya:</t>
        </r>
        <r>
          <rPr>
            <sz val="9"/>
            <color indexed="81"/>
            <rFont val="Tahoma"/>
            <family val="2"/>
            <charset val="204"/>
          </rPr>
          <t xml:space="preserve">
Платежное поручение ПЖ00007960 от 28.12.2020</t>
        </r>
      </text>
    </comment>
    <comment ref="AE358" authorId="0">
      <text>
        <r>
          <rPr>
            <b/>
            <sz val="9"/>
            <color indexed="81"/>
            <rFont val="Tahoma"/>
            <family val="2"/>
            <charset val="204"/>
          </rPr>
          <t>Olga Kapitulskaya:</t>
        </r>
        <r>
          <rPr>
            <sz val="9"/>
            <color indexed="81"/>
            <rFont val="Tahoma"/>
            <family val="2"/>
            <charset val="204"/>
          </rPr>
          <t xml:space="preserve">
Платежное поручение ПЖ000000369 от 21.01.2021</t>
        </r>
      </text>
    </comment>
    <comment ref="H359" authorId="0">
      <text>
        <r>
          <rPr>
            <b/>
            <sz val="9"/>
            <color indexed="81"/>
            <rFont val="Tahoma"/>
            <family val="2"/>
            <charset val="204"/>
          </rPr>
          <t>Olga Kapitulskaya:</t>
        </r>
        <r>
          <rPr>
            <sz val="9"/>
            <color indexed="81"/>
            <rFont val="Tahoma"/>
            <family val="2"/>
            <charset val="204"/>
          </rPr>
          <t xml:space="preserve">
Платежное поручение НЖ000000202 от 12.02.2020</t>
        </r>
      </text>
    </comment>
    <comment ref="J359" authorId="0">
      <text>
        <r>
          <rPr>
            <b/>
            <sz val="9"/>
            <color indexed="81"/>
            <rFont val="Tahoma"/>
            <family val="2"/>
            <charset val="204"/>
          </rPr>
          <t>Olga Kapitulskaya:</t>
        </r>
        <r>
          <rPr>
            <sz val="9"/>
            <color indexed="81"/>
            <rFont val="Tahoma"/>
            <family val="2"/>
            <charset val="204"/>
          </rPr>
          <t xml:space="preserve">
Платежное поручение НЖ000000374 от 10.03.2020</t>
        </r>
      </text>
    </comment>
    <comment ref="H360" authorId="0">
      <text>
        <r>
          <rPr>
            <b/>
            <sz val="9"/>
            <color indexed="81"/>
            <rFont val="Tahoma"/>
            <family val="2"/>
            <charset val="204"/>
          </rPr>
          <t>Olga Kapitulskaya:</t>
        </r>
        <r>
          <rPr>
            <sz val="9"/>
            <color indexed="81"/>
            <rFont val="Tahoma"/>
            <family val="2"/>
            <charset val="204"/>
          </rPr>
          <t xml:space="preserve">
Платежное поручение ПЖ000001205 от 20.02.2020</t>
        </r>
      </text>
    </comment>
    <comment ref="Z360" authorId="0">
      <text>
        <r>
          <rPr>
            <b/>
            <sz val="9"/>
            <color indexed="81"/>
            <rFont val="Tahoma"/>
            <family val="2"/>
            <charset val="204"/>
          </rPr>
          <t>Olga Kapitulskaya:</t>
        </r>
        <r>
          <rPr>
            <sz val="9"/>
            <color indexed="81"/>
            <rFont val="Tahoma"/>
            <family val="2"/>
            <charset val="204"/>
          </rPr>
          <t xml:space="preserve">
Платежное поручение ПЖ00006471 от 06.11.2020</t>
        </r>
      </text>
    </comment>
    <comment ref="N361" authorId="0">
      <text>
        <r>
          <rPr>
            <b/>
            <sz val="9"/>
            <color indexed="81"/>
            <rFont val="Tahoma"/>
            <family val="2"/>
            <charset val="204"/>
          </rPr>
          <t>Olga Kapitulskaya:</t>
        </r>
        <r>
          <rPr>
            <sz val="9"/>
            <color indexed="81"/>
            <rFont val="Tahoma"/>
            <family val="2"/>
            <charset val="204"/>
          </rPr>
          <t xml:space="preserve">
Платежное поручение ПЖ00002812 от 12.05.2020</t>
        </r>
      </text>
    </comment>
    <comment ref="T361" authorId="0">
      <text>
        <r>
          <rPr>
            <b/>
            <sz val="9"/>
            <color indexed="81"/>
            <rFont val="Tahoma"/>
            <family val="2"/>
            <charset val="204"/>
          </rPr>
          <t>Olga Kapitulskaya:</t>
        </r>
        <r>
          <rPr>
            <sz val="9"/>
            <color indexed="81"/>
            <rFont val="Tahoma"/>
            <family val="2"/>
            <charset val="204"/>
          </rPr>
          <t xml:space="preserve">
Платежное поручение ПЖ00004500 от 04.08.2020</t>
        </r>
      </text>
    </comment>
    <comment ref="T362" authorId="0">
      <text>
        <r>
          <rPr>
            <b/>
            <sz val="9"/>
            <color indexed="81"/>
            <rFont val="Tahoma"/>
            <family val="2"/>
            <charset val="204"/>
          </rPr>
          <t>Olga Kapitulskaya:</t>
        </r>
        <r>
          <rPr>
            <sz val="9"/>
            <color indexed="81"/>
            <rFont val="Tahoma"/>
            <family val="2"/>
            <charset val="204"/>
          </rPr>
          <t xml:space="preserve">
Платежное поручение ПЖ00004579 от 10.08.2020</t>
        </r>
      </text>
    </comment>
    <comment ref="H363" authorId="0">
      <text>
        <r>
          <rPr>
            <b/>
            <sz val="9"/>
            <color indexed="81"/>
            <rFont val="Tahoma"/>
            <family val="2"/>
            <charset val="204"/>
          </rPr>
          <t>Olga Kapitulskaya:</t>
        </r>
        <r>
          <rPr>
            <sz val="9"/>
            <color indexed="81"/>
            <rFont val="Tahoma"/>
            <family val="2"/>
            <charset val="204"/>
          </rPr>
          <t xml:space="preserve">
Платежное поручение НЖ000000274 от 27.02.2020</t>
        </r>
      </text>
    </comment>
    <comment ref="J363" authorId="0">
      <text>
        <r>
          <rPr>
            <b/>
            <sz val="9"/>
            <color indexed="81"/>
            <rFont val="Tahoma"/>
            <family val="2"/>
            <charset val="204"/>
          </rPr>
          <t>Olga Kapitulskaya:</t>
        </r>
        <r>
          <rPr>
            <sz val="9"/>
            <color indexed="81"/>
            <rFont val="Tahoma"/>
            <family val="2"/>
            <charset val="204"/>
          </rPr>
          <t xml:space="preserve">
Платежное поручение НЖ000000489 от 27.03.2020</t>
        </r>
      </text>
    </comment>
    <comment ref="L363" authorId="0">
      <text>
        <r>
          <rPr>
            <b/>
            <sz val="9"/>
            <color indexed="81"/>
            <rFont val="Tahoma"/>
            <family val="2"/>
            <charset val="204"/>
          </rPr>
          <t>Olga Kapitulskaya:</t>
        </r>
        <r>
          <rPr>
            <sz val="9"/>
            <color indexed="81"/>
            <rFont val="Tahoma"/>
            <family val="2"/>
            <charset val="204"/>
          </rPr>
          <t xml:space="preserve">
Платежное поручение ПЖ00002277 от 14.04.2020</t>
        </r>
      </text>
    </comment>
    <comment ref="P363" authorId="0">
      <text>
        <r>
          <rPr>
            <b/>
            <sz val="9"/>
            <color indexed="81"/>
            <rFont val="Tahoma"/>
            <family val="2"/>
            <charset val="204"/>
          </rPr>
          <t>Olga Kapitulskaya:</t>
        </r>
        <r>
          <rPr>
            <sz val="9"/>
            <color indexed="81"/>
            <rFont val="Tahoma"/>
            <family val="2"/>
            <charset val="204"/>
          </rPr>
          <t xml:space="preserve">
Платежное поручение НЖ000000793 от 02.06.2020</t>
        </r>
      </text>
    </comment>
    <comment ref="R363" authorId="0">
      <text>
        <r>
          <rPr>
            <b/>
            <sz val="9"/>
            <color indexed="81"/>
            <rFont val="Tahoma"/>
            <family val="2"/>
            <charset val="204"/>
          </rPr>
          <t>Olga Kapitulskaya:</t>
        </r>
        <r>
          <rPr>
            <sz val="9"/>
            <color indexed="81"/>
            <rFont val="Tahoma"/>
            <family val="2"/>
            <charset val="204"/>
          </rPr>
          <t xml:space="preserve">
Платежное поручение НЖ000000989 от 15.07.2020</t>
        </r>
      </text>
    </comment>
    <comment ref="J364" authorId="0">
      <text>
        <r>
          <rPr>
            <b/>
            <sz val="9"/>
            <color indexed="81"/>
            <rFont val="Tahoma"/>
            <family val="2"/>
            <charset val="204"/>
          </rPr>
          <t>Olga Kapitulskaya:</t>
        </r>
        <r>
          <rPr>
            <sz val="9"/>
            <color indexed="81"/>
            <rFont val="Tahoma"/>
            <family val="2"/>
            <charset val="204"/>
          </rPr>
          <t xml:space="preserve">
Валютный перевод от 05.03.2020</t>
        </r>
      </text>
    </comment>
    <comment ref="L364" authorId="0">
      <text>
        <r>
          <rPr>
            <b/>
            <sz val="9"/>
            <color indexed="81"/>
            <rFont val="Tahoma"/>
            <family val="2"/>
            <charset val="204"/>
          </rPr>
          <t>Olga Kapitulskaya:</t>
        </r>
        <r>
          <rPr>
            <sz val="9"/>
            <color indexed="81"/>
            <rFont val="Tahoma"/>
            <family val="2"/>
            <charset val="204"/>
          </rPr>
          <t xml:space="preserve">
Валютный перевод от 22.04.2020</t>
        </r>
      </text>
    </comment>
    <comment ref="J365" authorId="0">
      <text>
        <r>
          <rPr>
            <b/>
            <sz val="9"/>
            <color indexed="81"/>
            <rFont val="Tahoma"/>
            <family val="2"/>
            <charset val="204"/>
          </rPr>
          <t>Olga Kapitulskaya:</t>
        </r>
        <r>
          <rPr>
            <sz val="9"/>
            <color indexed="81"/>
            <rFont val="Tahoma"/>
            <family val="2"/>
            <charset val="204"/>
          </rPr>
          <t xml:space="preserve">
Платежное поручение НЖ000000491 от 27.03.2020</t>
        </r>
      </text>
    </comment>
    <comment ref="P365" authorId="0">
      <text>
        <r>
          <rPr>
            <b/>
            <sz val="9"/>
            <color indexed="81"/>
            <rFont val="Tahoma"/>
            <family val="2"/>
            <charset val="204"/>
          </rPr>
          <t>Olga Kapitulskaya:</t>
        </r>
        <r>
          <rPr>
            <sz val="9"/>
            <color indexed="81"/>
            <rFont val="Tahoma"/>
            <family val="2"/>
            <charset val="204"/>
          </rPr>
          <t xml:space="preserve">
Платежное поручение НЖ000000899 от 23.06.2020</t>
        </r>
      </text>
    </comment>
    <comment ref="J366" authorId="0">
      <text>
        <r>
          <rPr>
            <b/>
            <sz val="9"/>
            <color indexed="81"/>
            <rFont val="Tahoma"/>
            <family val="2"/>
            <charset val="204"/>
          </rPr>
          <t>Olga Kapitulskaya:</t>
        </r>
        <r>
          <rPr>
            <sz val="9"/>
            <color indexed="81"/>
            <rFont val="Tahoma"/>
            <family val="2"/>
            <charset val="204"/>
          </rPr>
          <t xml:space="preserve">
Платежное поручение НЖ000000439 от 23.03.2020</t>
        </r>
      </text>
    </comment>
    <comment ref="T367" authorId="0">
      <text>
        <r>
          <rPr>
            <b/>
            <sz val="9"/>
            <color indexed="81"/>
            <rFont val="Tahoma"/>
            <family val="2"/>
            <charset val="204"/>
          </rPr>
          <t>Olga Kapitulskaya:</t>
        </r>
        <r>
          <rPr>
            <sz val="9"/>
            <color indexed="81"/>
            <rFont val="Tahoma"/>
            <family val="2"/>
            <charset val="204"/>
          </rPr>
          <t xml:space="preserve">
Платежное поручение ПЖ00004463 от 04.08.2020</t>
        </r>
      </text>
    </comment>
    <comment ref="V367" authorId="0">
      <text>
        <r>
          <rPr>
            <b/>
            <sz val="9"/>
            <color indexed="81"/>
            <rFont val="Tahoma"/>
            <family val="2"/>
            <charset val="204"/>
          </rPr>
          <t>Olga Kapitulskaya:</t>
        </r>
        <r>
          <rPr>
            <sz val="9"/>
            <color indexed="81"/>
            <rFont val="Tahoma"/>
            <family val="2"/>
            <charset val="204"/>
          </rPr>
          <t xml:space="preserve">
Платежное поручение ПЖ00005452 от 23.09.2020</t>
        </r>
      </text>
    </comment>
    <comment ref="AB368" authorId="0">
      <text>
        <r>
          <rPr>
            <b/>
            <sz val="9"/>
            <color indexed="81"/>
            <rFont val="Tahoma"/>
            <family val="2"/>
            <charset val="204"/>
          </rPr>
          <t>Olga Kapitulskaya:</t>
        </r>
        <r>
          <rPr>
            <sz val="9"/>
            <color indexed="81"/>
            <rFont val="Tahoma"/>
            <family val="2"/>
            <charset val="204"/>
          </rPr>
          <t xml:space="preserve">
Платежное поручение НЖ000001862 от 16.12.2020</t>
        </r>
      </text>
    </comment>
    <comment ref="AB369" authorId="0">
      <text>
        <r>
          <rPr>
            <b/>
            <sz val="9"/>
            <color indexed="81"/>
            <rFont val="Tahoma"/>
            <family val="2"/>
            <charset val="204"/>
          </rPr>
          <t>Olga Kapitulskaya:</t>
        </r>
        <r>
          <rPr>
            <sz val="9"/>
            <color indexed="81"/>
            <rFont val="Tahoma"/>
            <family val="2"/>
            <charset val="204"/>
          </rPr>
          <t xml:space="preserve">
Платежное поручение НЖ000001973 от 28.12.2020</t>
        </r>
      </text>
    </comment>
    <comment ref="AB370" authorId="0">
      <text>
        <r>
          <rPr>
            <b/>
            <sz val="9"/>
            <color indexed="81"/>
            <rFont val="Tahoma"/>
            <family val="2"/>
            <charset val="204"/>
          </rPr>
          <t>Olga Kapitulskaya:</t>
        </r>
        <r>
          <rPr>
            <sz val="9"/>
            <color indexed="81"/>
            <rFont val="Tahoma"/>
            <family val="2"/>
            <charset val="204"/>
          </rPr>
          <t xml:space="preserve">
Платежное поручение НЖ000001968 от 28.12.2020</t>
        </r>
      </text>
    </comment>
    <comment ref="T371" authorId="0">
      <text>
        <r>
          <rPr>
            <b/>
            <sz val="9"/>
            <color indexed="81"/>
            <rFont val="Tahoma"/>
            <family val="2"/>
            <charset val="204"/>
          </rPr>
          <t>Olga Kapitulskaya:</t>
        </r>
        <r>
          <rPr>
            <sz val="9"/>
            <color indexed="81"/>
            <rFont val="Tahoma"/>
            <family val="2"/>
            <charset val="204"/>
          </rPr>
          <t xml:space="preserve">
Платежное поручение ПЖ00004580 от 10.08.2020</t>
        </r>
      </text>
    </comment>
    <comment ref="AE372" authorId="0">
      <text>
        <r>
          <rPr>
            <b/>
            <sz val="9"/>
            <color indexed="81"/>
            <rFont val="Tahoma"/>
            <family val="2"/>
            <charset val="204"/>
          </rPr>
          <t>Olga Kapitulskaya:</t>
        </r>
        <r>
          <rPr>
            <sz val="9"/>
            <color indexed="81"/>
            <rFont val="Tahoma"/>
            <family val="2"/>
            <charset val="204"/>
          </rPr>
          <t xml:space="preserve">
Платежное поручение ПЖ000000076 от 13.01.2021</t>
        </r>
      </text>
    </comment>
    <comment ref="AE373" authorId="0">
      <text>
        <r>
          <rPr>
            <b/>
            <sz val="9"/>
            <color indexed="81"/>
            <rFont val="Tahoma"/>
            <family val="2"/>
            <charset val="204"/>
          </rPr>
          <t>Olga Kapitulskaya:</t>
        </r>
        <r>
          <rPr>
            <sz val="9"/>
            <color indexed="81"/>
            <rFont val="Tahoma"/>
            <family val="2"/>
            <charset val="204"/>
          </rPr>
          <t xml:space="preserve">
Платежное поручение ПЖ000000474 от 25.01.2021</t>
        </r>
      </text>
    </comment>
    <comment ref="V374" authorId="0">
      <text>
        <r>
          <rPr>
            <b/>
            <sz val="9"/>
            <color indexed="81"/>
            <rFont val="Tahoma"/>
            <family val="2"/>
            <charset val="204"/>
          </rPr>
          <t>Olga Kapitulskaya:</t>
        </r>
        <r>
          <rPr>
            <sz val="9"/>
            <color indexed="81"/>
            <rFont val="Tahoma"/>
            <family val="2"/>
            <charset val="204"/>
          </rPr>
          <t xml:space="preserve">
Платежное поручение ПЖ00005392 от 16.09.2020</t>
        </r>
      </text>
    </comment>
    <comment ref="J375" authorId="0">
      <text>
        <r>
          <rPr>
            <b/>
            <sz val="9"/>
            <color indexed="81"/>
            <rFont val="Tahoma"/>
            <family val="2"/>
            <charset val="204"/>
          </rPr>
          <t>Olga Kapitulskaya:</t>
        </r>
        <r>
          <rPr>
            <sz val="9"/>
            <color indexed="81"/>
            <rFont val="Tahoma"/>
            <family val="2"/>
            <charset val="204"/>
          </rPr>
          <t xml:space="preserve">
Платежное поручение НЖ000000389 от 16.03.2020</t>
        </r>
      </text>
    </comment>
    <comment ref="AE376" authorId="0">
      <text>
        <r>
          <rPr>
            <b/>
            <sz val="9"/>
            <color indexed="81"/>
            <rFont val="Tahoma"/>
            <family val="2"/>
            <charset val="204"/>
          </rPr>
          <t>Olga Kapitulskaya:</t>
        </r>
        <r>
          <rPr>
            <sz val="9"/>
            <color indexed="81"/>
            <rFont val="Tahoma"/>
            <family val="2"/>
            <charset val="204"/>
          </rPr>
          <t xml:space="preserve">
Платежное поручение НЖ000000100 от 18.01.2021</t>
        </r>
      </text>
    </comment>
    <comment ref="AE377" authorId="0">
      <text>
        <r>
          <rPr>
            <b/>
            <sz val="9"/>
            <color indexed="81"/>
            <rFont val="Tahoma"/>
            <family val="2"/>
            <charset val="204"/>
          </rPr>
          <t>Olga Kapitulskaya:</t>
        </r>
        <r>
          <rPr>
            <sz val="9"/>
            <color indexed="81"/>
            <rFont val="Tahoma"/>
            <family val="2"/>
            <charset val="204"/>
          </rPr>
          <t xml:space="preserve">
Платежное поручение ПЖ000000366 от 21.01.2021</t>
        </r>
      </text>
    </comment>
    <comment ref="AE378" authorId="0">
      <text>
        <r>
          <rPr>
            <b/>
            <sz val="9"/>
            <color indexed="81"/>
            <rFont val="Tahoma"/>
            <family val="2"/>
            <charset val="204"/>
          </rPr>
          <t>Olga Kapitulskaya:</t>
        </r>
        <r>
          <rPr>
            <sz val="9"/>
            <color indexed="81"/>
            <rFont val="Tahoma"/>
            <family val="2"/>
            <charset val="204"/>
          </rPr>
          <t xml:space="preserve">
Платежное поручение ПЖ000000239 от 18.01.2021</t>
        </r>
      </text>
    </comment>
    <comment ref="N379" authorId="0">
      <text>
        <r>
          <rPr>
            <b/>
            <sz val="9"/>
            <color indexed="81"/>
            <rFont val="Tahoma"/>
            <family val="2"/>
            <charset val="204"/>
          </rPr>
          <t>Olga Kapitulskaya:</t>
        </r>
        <r>
          <rPr>
            <sz val="9"/>
            <color indexed="81"/>
            <rFont val="Tahoma"/>
            <family val="2"/>
            <charset val="204"/>
          </rPr>
          <t xml:space="preserve">
Ввалютный перевод от 29.05.20</t>
        </r>
      </text>
    </comment>
    <comment ref="R380" authorId="0">
      <text>
        <r>
          <rPr>
            <b/>
            <sz val="9"/>
            <color indexed="81"/>
            <rFont val="Tahoma"/>
            <family val="2"/>
            <charset val="204"/>
          </rPr>
          <t>Olga Kapitulskaya:</t>
        </r>
        <r>
          <rPr>
            <sz val="9"/>
            <color indexed="81"/>
            <rFont val="Tahoma"/>
            <family val="2"/>
            <charset val="204"/>
          </rPr>
          <t xml:space="preserve">
Платежное поручение ПЖ00004285 от 29.07.2020</t>
        </r>
      </text>
    </comment>
    <comment ref="L381" authorId="0">
      <text>
        <r>
          <rPr>
            <b/>
            <sz val="9"/>
            <color indexed="81"/>
            <rFont val="Tahoma"/>
            <family val="2"/>
            <charset val="204"/>
          </rPr>
          <t>Olga Kapitulskaya:</t>
        </r>
        <r>
          <rPr>
            <sz val="9"/>
            <color indexed="81"/>
            <rFont val="Tahoma"/>
            <family val="2"/>
            <charset val="204"/>
          </rPr>
          <t xml:space="preserve">
Платежное поручение ПЖ00002212 от 14.04.2020</t>
        </r>
      </text>
    </comment>
    <comment ref="N381" authorId="0">
      <text>
        <r>
          <rPr>
            <b/>
            <sz val="9"/>
            <color indexed="81"/>
            <rFont val="Tahoma"/>
            <family val="2"/>
            <charset val="204"/>
          </rPr>
          <t>Olga Kapitulskaya:</t>
        </r>
        <r>
          <rPr>
            <sz val="9"/>
            <color indexed="81"/>
            <rFont val="Tahoma"/>
            <family val="2"/>
            <charset val="204"/>
          </rPr>
          <t xml:space="preserve">
Платежное поручение ПЖ00002775 от 06.05.2020</t>
        </r>
      </text>
    </comment>
    <comment ref="F382" authorId="0">
      <text>
        <r>
          <rPr>
            <b/>
            <sz val="9"/>
            <color indexed="81"/>
            <rFont val="Tahoma"/>
            <family val="2"/>
            <charset val="204"/>
          </rPr>
          <t>Olga Kapitulskaya:</t>
        </r>
        <r>
          <rPr>
            <sz val="9"/>
            <color indexed="81"/>
            <rFont val="Tahoma"/>
            <family val="2"/>
            <charset val="204"/>
          </rPr>
          <t xml:space="preserve">
Платежное поручение ПЖ000000534 от 27.01.2020</t>
        </r>
      </text>
    </comment>
    <comment ref="P382" authorId="0">
      <text>
        <r>
          <rPr>
            <b/>
            <sz val="9"/>
            <color indexed="81"/>
            <rFont val="Tahoma"/>
            <family val="2"/>
            <charset val="204"/>
          </rPr>
          <t>Olga Kapitulskaya:</t>
        </r>
        <r>
          <rPr>
            <sz val="9"/>
            <color indexed="81"/>
            <rFont val="Tahoma"/>
            <family val="2"/>
            <charset val="204"/>
          </rPr>
          <t xml:space="preserve">
Платежное поручение ПЖ00003492 от 10.06.2020</t>
        </r>
      </text>
    </comment>
    <comment ref="N383" authorId="0">
      <text>
        <r>
          <rPr>
            <b/>
            <sz val="9"/>
            <color indexed="81"/>
            <rFont val="Tahoma"/>
            <family val="2"/>
            <charset val="204"/>
          </rPr>
          <t>Olga Kapitulskaya:</t>
        </r>
        <r>
          <rPr>
            <sz val="9"/>
            <color indexed="81"/>
            <rFont val="Tahoma"/>
            <family val="2"/>
            <charset val="204"/>
          </rPr>
          <t xml:space="preserve">
Платежное поручение ПЖ00003017 от 19.05.2020</t>
        </r>
      </text>
    </comment>
    <comment ref="N384" authorId="0">
      <text>
        <r>
          <rPr>
            <b/>
            <sz val="9"/>
            <color indexed="81"/>
            <rFont val="Tahoma"/>
            <family val="2"/>
            <charset val="204"/>
          </rPr>
          <t>Olga Kapitulskaya:</t>
        </r>
        <r>
          <rPr>
            <sz val="9"/>
            <color indexed="81"/>
            <rFont val="Tahoma"/>
            <family val="2"/>
            <charset val="204"/>
          </rPr>
          <t xml:space="preserve">
Платежное поручение ПЖ00003018 от 19.05.2020</t>
        </r>
      </text>
    </comment>
    <comment ref="AB384" authorId="0">
      <text>
        <r>
          <rPr>
            <b/>
            <sz val="9"/>
            <color indexed="81"/>
            <rFont val="Tahoma"/>
            <family val="2"/>
            <charset val="204"/>
          </rPr>
          <t>Olga Kapitulskaya:</t>
        </r>
        <r>
          <rPr>
            <sz val="9"/>
            <color indexed="81"/>
            <rFont val="Tahoma"/>
            <family val="2"/>
            <charset val="204"/>
          </rPr>
          <t xml:space="preserve">
Платежное поручение ПЖ00007618 от 16.12.2020</t>
        </r>
      </text>
    </comment>
    <comment ref="J385" authorId="0">
      <text>
        <r>
          <rPr>
            <b/>
            <sz val="9"/>
            <color indexed="81"/>
            <rFont val="Tahoma"/>
            <family val="2"/>
            <charset val="204"/>
          </rPr>
          <t>Olga Kapitulskaya:</t>
        </r>
        <r>
          <rPr>
            <sz val="9"/>
            <color indexed="81"/>
            <rFont val="Tahoma"/>
            <family val="2"/>
            <charset val="204"/>
          </rPr>
          <t xml:space="preserve">
Платежное поручение НЖ000000387 от 16.03.2020</t>
        </r>
      </text>
    </comment>
    <comment ref="H386" authorId="0">
      <text>
        <r>
          <rPr>
            <b/>
            <sz val="9"/>
            <color indexed="81"/>
            <rFont val="Tahoma"/>
            <family val="2"/>
            <charset val="204"/>
          </rPr>
          <t>Olga Kapitulskaya:</t>
        </r>
        <r>
          <rPr>
            <sz val="9"/>
            <color indexed="81"/>
            <rFont val="Tahoma"/>
            <family val="2"/>
            <charset val="204"/>
          </rPr>
          <t xml:space="preserve">
Платежное поручение НЖ000000249 от 20.02.2020</t>
        </r>
      </text>
    </comment>
    <comment ref="H387" authorId="0">
      <text>
        <r>
          <rPr>
            <b/>
            <sz val="9"/>
            <color indexed="81"/>
            <rFont val="Tahoma"/>
            <family val="2"/>
            <charset val="204"/>
          </rPr>
          <t>Olga Kapitulskaya:</t>
        </r>
        <r>
          <rPr>
            <sz val="9"/>
            <color indexed="81"/>
            <rFont val="Tahoma"/>
            <family val="2"/>
            <charset val="204"/>
          </rPr>
          <t xml:space="preserve">
Платежное поручение ПЖ000001090 от 14.02.2020</t>
        </r>
      </text>
    </comment>
    <comment ref="H388" authorId="0">
      <text>
        <r>
          <rPr>
            <b/>
            <sz val="9"/>
            <color indexed="81"/>
            <rFont val="Tahoma"/>
            <family val="2"/>
            <charset val="204"/>
          </rPr>
          <t>Olga Kapitulskaya:</t>
        </r>
        <r>
          <rPr>
            <sz val="9"/>
            <color indexed="81"/>
            <rFont val="Tahoma"/>
            <family val="2"/>
            <charset val="204"/>
          </rPr>
          <t xml:space="preserve">
Платежное поручение ПЖ000000782 от 04.02.2020</t>
        </r>
      </text>
    </comment>
    <comment ref="H389" authorId="0">
      <text>
        <r>
          <rPr>
            <b/>
            <sz val="9"/>
            <color indexed="81"/>
            <rFont val="Tahoma"/>
            <family val="2"/>
            <charset val="204"/>
          </rPr>
          <t>Olga Kapitulskaya:</t>
        </r>
        <r>
          <rPr>
            <sz val="9"/>
            <color indexed="81"/>
            <rFont val="Tahoma"/>
            <family val="2"/>
            <charset val="204"/>
          </rPr>
          <t xml:space="preserve">
Платежное поручение ПЖ000001220 от 21.02.2020</t>
        </r>
      </text>
    </comment>
    <comment ref="H390" authorId="0">
      <text>
        <r>
          <rPr>
            <b/>
            <sz val="9"/>
            <color indexed="81"/>
            <rFont val="Tahoma"/>
            <family val="2"/>
            <charset val="204"/>
          </rPr>
          <t>Olga Kapitulskaya:</t>
        </r>
        <r>
          <rPr>
            <sz val="9"/>
            <color indexed="81"/>
            <rFont val="Tahoma"/>
            <family val="2"/>
            <charset val="204"/>
          </rPr>
          <t xml:space="preserve">
Платежное поручение ПЖ000001107 от 17.02.2020</t>
        </r>
      </text>
    </comment>
    <comment ref="Z391" authorId="0">
      <text>
        <r>
          <rPr>
            <b/>
            <sz val="9"/>
            <color indexed="81"/>
            <rFont val="Tahoma"/>
            <family val="2"/>
            <charset val="204"/>
          </rPr>
          <t>Olga Kapitulskaya:</t>
        </r>
        <r>
          <rPr>
            <sz val="9"/>
            <color indexed="81"/>
            <rFont val="Tahoma"/>
            <family val="2"/>
            <charset val="204"/>
          </rPr>
          <t xml:space="preserve">
Платежное поручение ПЖ00006884 от 24.11.2020</t>
        </r>
      </text>
    </comment>
    <comment ref="X392" authorId="0">
      <text>
        <r>
          <rPr>
            <b/>
            <sz val="9"/>
            <color indexed="81"/>
            <rFont val="Tahoma"/>
            <family val="2"/>
            <charset val="204"/>
          </rPr>
          <t>Olga Kapitulskaya:</t>
        </r>
        <r>
          <rPr>
            <sz val="9"/>
            <color indexed="81"/>
            <rFont val="Tahoma"/>
            <family val="2"/>
            <charset val="204"/>
          </rPr>
          <t xml:space="preserve">
Платежное поручение ПЖ00006158 от 28.10.2020</t>
        </r>
      </text>
    </comment>
    <comment ref="Z393" authorId="0">
      <text>
        <r>
          <rPr>
            <b/>
            <sz val="9"/>
            <color indexed="81"/>
            <rFont val="Tahoma"/>
            <family val="2"/>
            <charset val="204"/>
          </rPr>
          <t>Olga Kapitulskaya:</t>
        </r>
        <r>
          <rPr>
            <sz val="9"/>
            <color indexed="81"/>
            <rFont val="Tahoma"/>
            <family val="2"/>
            <charset val="204"/>
          </rPr>
          <t xml:space="preserve">
Платежное поручение ПЖ00006379 от 03.11.2020</t>
        </r>
      </text>
    </comment>
    <comment ref="L394" authorId="0">
      <text>
        <r>
          <rPr>
            <b/>
            <sz val="9"/>
            <color indexed="81"/>
            <rFont val="Tahoma"/>
            <family val="2"/>
            <charset val="204"/>
          </rPr>
          <t>Olga Kapitulskaya:</t>
        </r>
        <r>
          <rPr>
            <sz val="9"/>
            <color indexed="81"/>
            <rFont val="Tahoma"/>
            <family val="2"/>
            <charset val="204"/>
          </rPr>
          <t xml:space="preserve">
Платежное поручение НЖ000000540 от 07.04.2020</t>
        </r>
      </text>
    </comment>
    <comment ref="L395" authorId="0">
      <text>
        <r>
          <rPr>
            <b/>
            <sz val="9"/>
            <color indexed="81"/>
            <rFont val="Tahoma"/>
            <family val="2"/>
            <charset val="204"/>
          </rPr>
          <t>Olga Kapitulskaya:</t>
        </r>
        <r>
          <rPr>
            <sz val="9"/>
            <color indexed="81"/>
            <rFont val="Tahoma"/>
            <family val="2"/>
            <charset val="204"/>
          </rPr>
          <t xml:space="preserve">
Платежное поручение НЖ000000522 от 01.04.2020</t>
        </r>
      </text>
    </comment>
    <comment ref="AE396" authorId="0">
      <text>
        <r>
          <rPr>
            <b/>
            <sz val="9"/>
            <color indexed="81"/>
            <rFont val="Tahoma"/>
            <family val="2"/>
            <charset val="204"/>
          </rPr>
          <t>Olga Kapitulskaya:</t>
        </r>
        <r>
          <rPr>
            <sz val="9"/>
            <color indexed="81"/>
            <rFont val="Tahoma"/>
            <family val="2"/>
            <charset val="204"/>
          </rPr>
          <t xml:space="preserve">
Платежное поручение ПЖ000000358 от 21.01.2021</t>
        </r>
      </text>
    </comment>
    <comment ref="H397" authorId="0">
      <text>
        <r>
          <rPr>
            <b/>
            <sz val="9"/>
            <color indexed="81"/>
            <rFont val="Tahoma"/>
            <family val="2"/>
            <charset val="204"/>
          </rPr>
          <t>Olga Kapitulskaya:</t>
        </r>
        <r>
          <rPr>
            <sz val="9"/>
            <color indexed="81"/>
            <rFont val="Tahoma"/>
            <family val="2"/>
            <charset val="204"/>
          </rPr>
          <t xml:space="preserve">
Платежное поручение ПЖ000000829 от 07.02.2020</t>
        </r>
      </text>
    </comment>
    <comment ref="Z398" authorId="0">
      <text>
        <r>
          <rPr>
            <b/>
            <sz val="9"/>
            <color indexed="81"/>
            <rFont val="Tahoma"/>
            <family val="2"/>
            <charset val="204"/>
          </rPr>
          <t>Olga Kapitulskaya:</t>
        </r>
        <r>
          <rPr>
            <sz val="9"/>
            <color indexed="81"/>
            <rFont val="Tahoma"/>
            <family val="2"/>
            <charset val="204"/>
          </rPr>
          <t xml:space="preserve">
Платежное поручение ПЖ00006885 от 24.11.2020</t>
        </r>
      </text>
    </comment>
    <comment ref="AE399" authorId="0">
      <text>
        <r>
          <rPr>
            <b/>
            <sz val="9"/>
            <color indexed="81"/>
            <rFont val="Tahoma"/>
            <family val="2"/>
            <charset val="204"/>
          </rPr>
          <t>Olga Kapitulskaya:</t>
        </r>
        <r>
          <rPr>
            <sz val="9"/>
            <color indexed="81"/>
            <rFont val="Tahoma"/>
            <family val="2"/>
            <charset val="204"/>
          </rPr>
          <t xml:space="preserve">
Платежное поручение ПЖ000000082 от 13.01.2021</t>
        </r>
      </text>
    </comment>
    <comment ref="L400" authorId="0">
      <text>
        <r>
          <rPr>
            <b/>
            <sz val="9"/>
            <color indexed="81"/>
            <rFont val="Tahoma"/>
            <family val="2"/>
            <charset val="204"/>
          </rPr>
          <t>Olga Kapitulskaya:</t>
        </r>
        <r>
          <rPr>
            <sz val="9"/>
            <color indexed="81"/>
            <rFont val="Tahoma"/>
            <family val="2"/>
            <charset val="204"/>
          </rPr>
          <t xml:space="preserve">
Платежное поручение ПЖ00002304 от 14.04.2020</t>
        </r>
      </text>
    </comment>
    <comment ref="AB401" authorId="0">
      <text>
        <r>
          <rPr>
            <b/>
            <sz val="9"/>
            <color indexed="81"/>
            <rFont val="Tahoma"/>
            <family val="2"/>
            <charset val="204"/>
          </rPr>
          <t>Olga Kapitulskaya:</t>
        </r>
        <r>
          <rPr>
            <sz val="9"/>
            <color indexed="81"/>
            <rFont val="Tahoma"/>
            <family val="2"/>
            <charset val="204"/>
          </rPr>
          <t xml:space="preserve">
Платежное поручение НЖ000001971 от 28.12.2020</t>
        </r>
      </text>
    </comment>
    <comment ref="H402" authorId="0">
      <text>
        <r>
          <rPr>
            <b/>
            <sz val="9"/>
            <color indexed="81"/>
            <rFont val="Tahoma"/>
            <family val="2"/>
            <charset val="204"/>
          </rPr>
          <t>Olga Kapitulskaya:</t>
        </r>
        <r>
          <rPr>
            <sz val="9"/>
            <color indexed="81"/>
            <rFont val="Tahoma"/>
            <family val="2"/>
            <charset val="204"/>
          </rPr>
          <t xml:space="preserve">
Платежное поручение ПЖ000000911 от 11.02.2020</t>
        </r>
      </text>
    </comment>
    <comment ref="J402" authorId="0">
      <text>
        <r>
          <rPr>
            <b/>
            <sz val="9"/>
            <color indexed="81"/>
            <rFont val="Tahoma"/>
            <family val="2"/>
            <charset val="204"/>
          </rPr>
          <t>Olga Kapitulskaya:</t>
        </r>
        <r>
          <rPr>
            <sz val="9"/>
            <color indexed="81"/>
            <rFont val="Tahoma"/>
            <family val="2"/>
            <charset val="204"/>
          </rPr>
          <t xml:space="preserve">
Валютный перевод от 05.03.2020</t>
        </r>
      </text>
    </comment>
    <comment ref="T402" authorId="0">
      <text>
        <r>
          <rPr>
            <b/>
            <sz val="9"/>
            <color indexed="81"/>
            <rFont val="Tahoma"/>
            <family val="2"/>
            <charset val="204"/>
          </rPr>
          <t>Olga Kapitulskaya:</t>
        </r>
        <r>
          <rPr>
            <sz val="9"/>
            <color indexed="81"/>
            <rFont val="Tahoma"/>
            <family val="2"/>
            <charset val="204"/>
          </rPr>
          <t xml:space="preserve">
Платежное поручение ПЖ00004583 от 10.08.2020</t>
        </r>
      </text>
    </comment>
    <comment ref="X402" authorId="0">
      <text>
        <r>
          <rPr>
            <b/>
            <sz val="9"/>
            <color indexed="81"/>
            <rFont val="Tahoma"/>
            <family val="2"/>
            <charset val="204"/>
          </rPr>
          <t>Olga Kapitulskaya:</t>
        </r>
        <r>
          <rPr>
            <sz val="9"/>
            <color indexed="81"/>
            <rFont val="Tahoma"/>
            <family val="2"/>
            <charset val="204"/>
          </rPr>
          <t xml:space="preserve">
Платежное поручение ПЖ00005926 от 14.10.2020</t>
        </r>
      </text>
    </comment>
    <comment ref="X403" authorId="0">
      <text>
        <r>
          <rPr>
            <b/>
            <sz val="9"/>
            <color indexed="81"/>
            <rFont val="Tahoma"/>
            <family val="2"/>
            <charset val="204"/>
          </rPr>
          <t>Olga Kapitulskaya:</t>
        </r>
        <r>
          <rPr>
            <sz val="9"/>
            <color indexed="81"/>
            <rFont val="Tahoma"/>
            <family val="2"/>
            <charset val="204"/>
          </rPr>
          <t xml:space="preserve">
Платежное поручение ПЖ00006216 от 28.10.2020</t>
        </r>
      </text>
    </comment>
    <comment ref="H404" authorId="0">
      <text>
        <r>
          <rPr>
            <b/>
            <sz val="9"/>
            <color indexed="81"/>
            <rFont val="Tahoma"/>
            <family val="2"/>
            <charset val="204"/>
          </rPr>
          <t>Olga Kapitulskaya:</t>
        </r>
        <r>
          <rPr>
            <sz val="9"/>
            <color indexed="81"/>
            <rFont val="Tahoma"/>
            <family val="2"/>
            <charset val="204"/>
          </rPr>
          <t xml:space="preserve">
Списание с расчетного счета ПЖ000000936 от 11.02.2020</t>
        </r>
      </text>
    </comment>
    <comment ref="R404" authorId="0">
      <text>
        <r>
          <rPr>
            <b/>
            <sz val="9"/>
            <color indexed="81"/>
            <rFont val="Tahoma"/>
            <family val="2"/>
            <charset val="204"/>
          </rPr>
          <t>Olga Kapitulskaya:</t>
        </r>
        <r>
          <rPr>
            <sz val="9"/>
            <color indexed="81"/>
            <rFont val="Tahoma"/>
            <family val="2"/>
            <charset val="204"/>
          </rPr>
          <t xml:space="preserve">
Ввалютный перевод от 29.07.20</t>
        </r>
      </text>
    </comment>
    <comment ref="H405" authorId="0">
      <text>
        <r>
          <rPr>
            <b/>
            <sz val="9"/>
            <color indexed="81"/>
            <rFont val="Tahoma"/>
            <family val="2"/>
            <charset val="204"/>
          </rPr>
          <t>Olga Kapitulskaya:</t>
        </r>
        <r>
          <rPr>
            <sz val="9"/>
            <color indexed="81"/>
            <rFont val="Tahoma"/>
            <family val="2"/>
            <charset val="204"/>
          </rPr>
          <t xml:space="preserve">
Платежное поручение НЖ000000154 от 05.02.2020</t>
        </r>
      </text>
    </comment>
    <comment ref="N406" authorId="0">
      <text>
        <r>
          <rPr>
            <b/>
            <sz val="9"/>
            <color indexed="81"/>
            <rFont val="Tahoma"/>
            <family val="2"/>
            <charset val="204"/>
          </rPr>
          <t>Olga Kapitulskaya:</t>
        </r>
        <r>
          <rPr>
            <sz val="9"/>
            <color indexed="81"/>
            <rFont val="Tahoma"/>
            <family val="2"/>
            <charset val="204"/>
          </rPr>
          <t xml:space="preserve">
Платежное поручение ПЖ00003176 от 26.05.2020</t>
        </r>
      </text>
    </comment>
    <comment ref="H407" authorId="0">
      <text>
        <r>
          <rPr>
            <b/>
            <sz val="9"/>
            <color indexed="81"/>
            <rFont val="Tahoma"/>
            <family val="2"/>
            <charset val="204"/>
          </rPr>
          <t>Olga Kapitulskaya:</t>
        </r>
        <r>
          <rPr>
            <sz val="9"/>
            <color indexed="81"/>
            <rFont val="Tahoma"/>
            <family val="2"/>
            <charset val="204"/>
          </rPr>
          <t xml:space="preserve">
Платежное поручение ПЖ000000813 от 05.02.2020</t>
        </r>
      </text>
    </comment>
    <comment ref="X407" authorId="0">
      <text>
        <r>
          <rPr>
            <b/>
            <sz val="9"/>
            <color indexed="81"/>
            <rFont val="Tahoma"/>
            <family val="2"/>
            <charset val="204"/>
          </rPr>
          <t>Olga Kapitulskaya:</t>
        </r>
        <r>
          <rPr>
            <sz val="9"/>
            <color indexed="81"/>
            <rFont val="Tahoma"/>
            <family val="2"/>
            <charset val="204"/>
          </rPr>
          <t xml:space="preserve">
Платежное поручение НЖ000001459 от 07.10.2020</t>
        </r>
      </text>
    </comment>
    <comment ref="H408" authorId="0">
      <text>
        <r>
          <rPr>
            <b/>
            <sz val="9"/>
            <color indexed="81"/>
            <rFont val="Tahoma"/>
            <family val="2"/>
            <charset val="204"/>
          </rPr>
          <t>Olga Kapitulskaya:</t>
        </r>
        <r>
          <rPr>
            <sz val="9"/>
            <color indexed="81"/>
            <rFont val="Tahoma"/>
            <family val="2"/>
            <charset val="204"/>
          </rPr>
          <t xml:space="preserve">
Платежное поручение ПЖ000000932 от 11.02.2020</t>
        </r>
      </text>
    </comment>
    <comment ref="X408" authorId="0">
      <text>
        <r>
          <rPr>
            <b/>
            <sz val="9"/>
            <color indexed="81"/>
            <rFont val="Tahoma"/>
            <family val="2"/>
            <charset val="204"/>
          </rPr>
          <t>Olga Kapitulskaya:</t>
        </r>
        <r>
          <rPr>
            <sz val="9"/>
            <color indexed="81"/>
            <rFont val="Tahoma"/>
            <family val="2"/>
            <charset val="204"/>
          </rPr>
          <t xml:space="preserve">
Платежное поручение НЖ000001454 от 07.10.2020</t>
        </r>
      </text>
    </comment>
    <comment ref="N409" authorId="0">
      <text>
        <r>
          <rPr>
            <b/>
            <sz val="9"/>
            <color indexed="81"/>
            <rFont val="Tahoma"/>
            <family val="2"/>
            <charset val="204"/>
          </rPr>
          <t>Olga Kapitulskaya:</t>
        </r>
        <r>
          <rPr>
            <sz val="9"/>
            <color indexed="81"/>
            <rFont val="Tahoma"/>
            <family val="2"/>
            <charset val="204"/>
          </rPr>
          <t xml:space="preserve">
Платежное поручение ПЖ00003015 от 19.05.2020</t>
        </r>
      </text>
    </comment>
    <comment ref="T409" authorId="0">
      <text>
        <r>
          <rPr>
            <b/>
            <sz val="9"/>
            <color indexed="81"/>
            <rFont val="Tahoma"/>
            <family val="2"/>
            <charset val="204"/>
          </rPr>
          <t>Olga Kapitulskaya:</t>
        </r>
        <r>
          <rPr>
            <sz val="9"/>
            <color indexed="81"/>
            <rFont val="Tahoma"/>
            <family val="2"/>
            <charset val="204"/>
          </rPr>
          <t xml:space="preserve">
Платежное поручение ПЖ00004643 от 11.08.2020</t>
        </r>
      </text>
    </comment>
    <comment ref="T410" authorId="0">
      <text>
        <r>
          <rPr>
            <b/>
            <sz val="9"/>
            <color indexed="81"/>
            <rFont val="Tahoma"/>
            <family val="2"/>
            <charset val="204"/>
          </rPr>
          <t>Olga Kapitulskaya:</t>
        </r>
        <r>
          <rPr>
            <sz val="9"/>
            <color indexed="81"/>
            <rFont val="Tahoma"/>
            <family val="2"/>
            <charset val="204"/>
          </rPr>
          <t xml:space="preserve">
Платежное поручение ПЖ00004592 от 10.08.2020</t>
        </r>
      </text>
    </comment>
    <comment ref="T411" authorId="0">
      <text>
        <r>
          <rPr>
            <b/>
            <sz val="9"/>
            <color indexed="81"/>
            <rFont val="Tahoma"/>
            <family val="2"/>
            <charset val="204"/>
          </rPr>
          <t>Olga Kapitulskaya:</t>
        </r>
        <r>
          <rPr>
            <sz val="9"/>
            <color indexed="81"/>
            <rFont val="Tahoma"/>
            <family val="2"/>
            <charset val="204"/>
          </rPr>
          <t xml:space="preserve">
Платежное поручение ПЖ00005091 от 31.08.2020</t>
        </r>
      </text>
    </comment>
    <comment ref="V411" authorId="0">
      <text>
        <r>
          <rPr>
            <b/>
            <sz val="9"/>
            <color indexed="81"/>
            <rFont val="Tahoma"/>
            <family val="2"/>
            <charset val="204"/>
          </rPr>
          <t>Olga Kapitulskaya:</t>
        </r>
        <r>
          <rPr>
            <sz val="9"/>
            <color indexed="81"/>
            <rFont val="Tahoma"/>
            <family val="2"/>
            <charset val="204"/>
          </rPr>
          <t xml:space="preserve">
Платежное поручение ПЖ00005463 от 23.09.2020</t>
        </r>
      </text>
    </comment>
    <comment ref="X411" authorId="0">
      <text>
        <r>
          <rPr>
            <b/>
            <sz val="9"/>
            <color indexed="81"/>
            <rFont val="Tahoma"/>
            <family val="2"/>
            <charset val="204"/>
          </rPr>
          <t>Olga Kapitulskaya:</t>
        </r>
        <r>
          <rPr>
            <sz val="9"/>
            <color indexed="81"/>
            <rFont val="Tahoma"/>
            <family val="2"/>
            <charset val="204"/>
          </rPr>
          <t xml:space="preserve">
Платежное поручение ПЖ00005871 от 12.10.2020</t>
        </r>
      </text>
    </comment>
    <comment ref="Z411" authorId="0">
      <text>
        <r>
          <rPr>
            <b/>
            <sz val="9"/>
            <color indexed="81"/>
            <rFont val="Tahoma"/>
            <family val="2"/>
            <charset val="204"/>
          </rPr>
          <t>Olga Kapitulskaya:</t>
        </r>
        <r>
          <rPr>
            <sz val="9"/>
            <color indexed="81"/>
            <rFont val="Tahoma"/>
            <family val="2"/>
            <charset val="204"/>
          </rPr>
          <t xml:space="preserve">
Платежное поручение ПЖ00006423 от 03.11.2020</t>
        </r>
      </text>
    </comment>
    <comment ref="Z412" authorId="0">
      <text>
        <r>
          <rPr>
            <b/>
            <sz val="9"/>
            <color indexed="81"/>
            <rFont val="Tahoma"/>
            <family val="2"/>
            <charset val="204"/>
          </rPr>
          <t>Olga Kapitulskaya:</t>
        </r>
        <r>
          <rPr>
            <sz val="9"/>
            <color indexed="81"/>
            <rFont val="Tahoma"/>
            <family val="2"/>
            <charset val="204"/>
          </rPr>
          <t xml:space="preserve">
Платежное поручение ПЖ00006828 от 24.11.2020</t>
        </r>
      </text>
    </comment>
    <comment ref="H413" authorId="0">
      <text>
        <r>
          <rPr>
            <b/>
            <sz val="9"/>
            <color indexed="81"/>
            <rFont val="Tahoma"/>
            <family val="2"/>
            <charset val="204"/>
          </rPr>
          <t>Olga Kapitulskaya:</t>
        </r>
        <r>
          <rPr>
            <sz val="9"/>
            <color indexed="81"/>
            <rFont val="Tahoma"/>
            <family val="2"/>
            <charset val="204"/>
          </rPr>
          <t xml:space="preserve">
Платежное поручение ПЖ000001286 от 27.02.2020</t>
        </r>
      </text>
    </comment>
    <comment ref="AB414" authorId="0">
      <text>
        <r>
          <rPr>
            <b/>
            <sz val="9"/>
            <color indexed="81"/>
            <rFont val="Tahoma"/>
            <family val="2"/>
            <charset val="204"/>
          </rPr>
          <t>Olga Kapitulskaya:</t>
        </r>
        <r>
          <rPr>
            <sz val="9"/>
            <color indexed="81"/>
            <rFont val="Tahoma"/>
            <family val="2"/>
            <charset val="204"/>
          </rPr>
          <t xml:space="preserve">
Платежное поручение ПЖ00007183 от 02.12.2020</t>
        </r>
      </text>
    </comment>
    <comment ref="H415" authorId="0">
      <text>
        <r>
          <rPr>
            <b/>
            <sz val="9"/>
            <color indexed="81"/>
            <rFont val="Tahoma"/>
            <family val="2"/>
            <charset val="204"/>
          </rPr>
          <t>Olga Kapitulskaya:</t>
        </r>
        <r>
          <rPr>
            <sz val="9"/>
            <color indexed="81"/>
            <rFont val="Tahoma"/>
            <family val="2"/>
            <charset val="204"/>
          </rPr>
          <t xml:space="preserve">
Платежное поручение ПЖ000000974 от 13.02.2020</t>
        </r>
      </text>
    </comment>
    <comment ref="H416" authorId="0">
      <text>
        <r>
          <rPr>
            <b/>
            <sz val="9"/>
            <color indexed="81"/>
            <rFont val="Tahoma"/>
            <family val="2"/>
            <charset val="204"/>
          </rPr>
          <t>Olga Kapitulskaya:</t>
        </r>
        <r>
          <rPr>
            <sz val="9"/>
            <color indexed="81"/>
            <rFont val="Tahoma"/>
            <family val="2"/>
            <charset val="204"/>
          </rPr>
          <t xml:space="preserve">
Платежное поручение ПЖ000001200 от 20.02.2020</t>
        </r>
      </text>
    </comment>
    <comment ref="Z417" authorId="0">
      <text>
        <r>
          <rPr>
            <b/>
            <sz val="9"/>
            <color indexed="81"/>
            <rFont val="Tahoma"/>
            <family val="2"/>
            <charset val="204"/>
          </rPr>
          <t>Olga Kapitulskaya:</t>
        </r>
        <r>
          <rPr>
            <sz val="9"/>
            <color indexed="81"/>
            <rFont val="Tahoma"/>
            <family val="2"/>
            <charset val="204"/>
          </rPr>
          <t xml:space="preserve">
Платежное поручение ПЖ00006949 от 26.11.2020</t>
        </r>
      </text>
    </comment>
    <comment ref="AE418" authorId="0">
      <text>
        <r>
          <rPr>
            <b/>
            <sz val="9"/>
            <color indexed="81"/>
            <rFont val="Tahoma"/>
            <family val="2"/>
            <charset val="204"/>
          </rPr>
          <t>Olga Kapitulskaya:</t>
        </r>
        <r>
          <rPr>
            <sz val="9"/>
            <color indexed="81"/>
            <rFont val="Tahoma"/>
            <family val="2"/>
            <charset val="204"/>
          </rPr>
          <t xml:space="preserve">
Платежное поручение НЖ000000007 от 11.01.2021</t>
        </r>
      </text>
    </comment>
    <comment ref="AB419" authorId="0">
      <text>
        <r>
          <rPr>
            <b/>
            <sz val="9"/>
            <color indexed="81"/>
            <rFont val="Tahoma"/>
            <family val="2"/>
            <charset val="204"/>
          </rPr>
          <t>Olga Kapitulskaya:</t>
        </r>
        <r>
          <rPr>
            <sz val="9"/>
            <color indexed="81"/>
            <rFont val="Tahoma"/>
            <family val="2"/>
            <charset val="204"/>
          </rPr>
          <t xml:space="preserve">
Платежное поручение НЖ000001966 от 28.12.2020</t>
        </r>
      </text>
    </comment>
    <comment ref="AE419" authorId="0">
      <text>
        <r>
          <rPr>
            <b/>
            <sz val="9"/>
            <color indexed="81"/>
            <rFont val="Tahoma"/>
            <family val="2"/>
            <charset val="204"/>
          </rPr>
          <t>Olga Kapitulskaya:</t>
        </r>
        <r>
          <rPr>
            <sz val="9"/>
            <color indexed="81"/>
            <rFont val="Tahoma"/>
            <family val="2"/>
            <charset val="204"/>
          </rPr>
          <t xml:space="preserve">
Платежное поручение НЖ000000016 от 11.01.2021</t>
        </r>
      </text>
    </comment>
    <comment ref="J420" authorId="0">
      <text>
        <r>
          <rPr>
            <b/>
            <sz val="9"/>
            <color indexed="81"/>
            <rFont val="Tahoma"/>
            <family val="2"/>
            <charset val="204"/>
          </rPr>
          <t>Olga Kapitulskaya:</t>
        </r>
        <r>
          <rPr>
            <sz val="9"/>
            <color indexed="81"/>
            <rFont val="Tahoma"/>
            <family val="2"/>
            <charset val="204"/>
          </rPr>
          <t xml:space="preserve">
Валютный перевод от 05.03.2020</t>
        </r>
      </text>
    </comment>
    <comment ref="J421" authorId="0">
      <text>
        <r>
          <rPr>
            <b/>
            <sz val="9"/>
            <color indexed="81"/>
            <rFont val="Tahoma"/>
            <family val="2"/>
            <charset val="204"/>
          </rPr>
          <t>Olga Kapitulskaya:</t>
        </r>
        <r>
          <rPr>
            <sz val="9"/>
            <color indexed="81"/>
            <rFont val="Tahoma"/>
            <family val="2"/>
            <charset val="204"/>
          </rPr>
          <t xml:space="preserve">
Платежное поручение ПЖ00002016 от 27.03.2020</t>
        </r>
      </text>
    </comment>
    <comment ref="T422" authorId="0">
      <text>
        <r>
          <rPr>
            <b/>
            <sz val="9"/>
            <color indexed="81"/>
            <rFont val="Tahoma"/>
            <family val="2"/>
            <charset val="204"/>
          </rPr>
          <t>Olga Kapitulskaya:</t>
        </r>
        <r>
          <rPr>
            <sz val="9"/>
            <color indexed="81"/>
            <rFont val="Tahoma"/>
            <family val="2"/>
            <charset val="204"/>
          </rPr>
          <t xml:space="preserve">
Платежное поручение ПЖ00004895 от 25.08.2020</t>
        </r>
      </text>
    </comment>
    <comment ref="T423" authorId="0">
      <text>
        <r>
          <rPr>
            <b/>
            <sz val="9"/>
            <color indexed="81"/>
            <rFont val="Tahoma"/>
            <family val="2"/>
            <charset val="204"/>
          </rPr>
          <t>Olga Kapitulskaya:</t>
        </r>
        <r>
          <rPr>
            <sz val="9"/>
            <color indexed="81"/>
            <rFont val="Tahoma"/>
            <family val="2"/>
            <charset val="204"/>
          </rPr>
          <t xml:space="preserve">
Платежное поручение ПЖ00004632 от 11.08.2020</t>
        </r>
      </text>
    </comment>
    <comment ref="T424" authorId="0">
      <text>
        <r>
          <rPr>
            <b/>
            <sz val="9"/>
            <color indexed="81"/>
            <rFont val="Tahoma"/>
            <family val="2"/>
            <charset val="204"/>
          </rPr>
          <t>Olga Kapitulskaya:</t>
        </r>
        <r>
          <rPr>
            <sz val="9"/>
            <color indexed="81"/>
            <rFont val="Tahoma"/>
            <family val="2"/>
            <charset val="204"/>
          </rPr>
          <t xml:space="preserve">
Платежное поручение ПЖ00004802 от 17.08.2020</t>
        </r>
      </text>
    </comment>
    <comment ref="Z425" authorId="0">
      <text>
        <r>
          <rPr>
            <b/>
            <sz val="9"/>
            <color indexed="81"/>
            <rFont val="Tahoma"/>
            <family val="2"/>
            <charset val="204"/>
          </rPr>
          <t>Olga Kapitulskaya:</t>
        </r>
        <r>
          <rPr>
            <sz val="9"/>
            <color indexed="81"/>
            <rFont val="Tahoma"/>
            <family val="2"/>
            <charset val="204"/>
          </rPr>
          <t xml:space="preserve">
Платежное поручение ПЖ00006896 от 24.11.2020</t>
        </r>
      </text>
    </comment>
    <comment ref="AB425" authorId="0">
      <text>
        <r>
          <rPr>
            <b/>
            <sz val="9"/>
            <color indexed="81"/>
            <rFont val="Tahoma"/>
            <family val="2"/>
            <charset val="204"/>
          </rPr>
          <t>Olga Kapitulskaya:</t>
        </r>
        <r>
          <rPr>
            <sz val="9"/>
            <color indexed="81"/>
            <rFont val="Tahoma"/>
            <family val="2"/>
            <charset val="204"/>
          </rPr>
          <t xml:space="preserve">
Платежное поручение ПЖ00007635 от 16.12.2020</t>
        </r>
      </text>
    </comment>
    <comment ref="AE425" authorId="0">
      <text>
        <r>
          <rPr>
            <b/>
            <sz val="9"/>
            <color indexed="81"/>
            <rFont val="Tahoma"/>
            <family val="2"/>
            <charset val="204"/>
          </rPr>
          <t>Olga Kapitulskaya:</t>
        </r>
        <r>
          <rPr>
            <sz val="9"/>
            <color indexed="81"/>
            <rFont val="Tahoma"/>
            <family val="2"/>
            <charset val="204"/>
          </rPr>
          <t xml:space="preserve">
Платежное поручение ПЖ000000272 от 18.01.2021</t>
        </r>
      </text>
    </comment>
    <comment ref="AB426" authorId="0">
      <text>
        <r>
          <rPr>
            <b/>
            <sz val="9"/>
            <color indexed="81"/>
            <rFont val="Tahoma"/>
            <family val="2"/>
            <charset val="204"/>
          </rPr>
          <t>Olga Kapitulskaya:</t>
        </r>
        <r>
          <rPr>
            <sz val="9"/>
            <color indexed="81"/>
            <rFont val="Tahoma"/>
            <family val="2"/>
            <charset val="204"/>
          </rPr>
          <t xml:space="preserve">
Платежное поручение ПЖ00007778 от 21.12.2020</t>
        </r>
      </text>
    </comment>
    <comment ref="X427" authorId="0">
      <text>
        <r>
          <rPr>
            <b/>
            <sz val="9"/>
            <color indexed="81"/>
            <rFont val="Tahoma"/>
            <family val="2"/>
            <charset val="204"/>
          </rPr>
          <t>Olga Kapitulskaya:</t>
        </r>
        <r>
          <rPr>
            <sz val="9"/>
            <color indexed="81"/>
            <rFont val="Tahoma"/>
            <family val="2"/>
            <charset val="204"/>
          </rPr>
          <t xml:space="preserve">
Платежное поручение НЖ000001551 от 28.10.2020</t>
        </r>
      </text>
    </comment>
    <comment ref="X428" authorId="0">
      <text>
        <r>
          <rPr>
            <b/>
            <sz val="9"/>
            <color indexed="81"/>
            <rFont val="Tahoma"/>
            <family val="2"/>
            <charset val="204"/>
          </rPr>
          <t>Olga Kapitulskaya:</t>
        </r>
        <r>
          <rPr>
            <sz val="9"/>
            <color indexed="81"/>
            <rFont val="Tahoma"/>
            <family val="2"/>
            <charset val="204"/>
          </rPr>
          <t xml:space="preserve">
Платежное поручение ПЖ00006198 от 28.10.2020</t>
        </r>
      </text>
    </comment>
    <comment ref="H429" authorId="0">
      <text>
        <r>
          <rPr>
            <b/>
            <sz val="9"/>
            <color indexed="81"/>
            <rFont val="Tahoma"/>
            <family val="2"/>
            <charset val="204"/>
          </rPr>
          <t>Olga Kapitulskaya:</t>
        </r>
        <r>
          <rPr>
            <sz val="9"/>
            <color indexed="81"/>
            <rFont val="Tahoma"/>
            <family val="2"/>
            <charset val="204"/>
          </rPr>
          <t xml:space="preserve">
Платежное поручение ПЖ000001084 от 14.02.2020</t>
        </r>
      </text>
    </comment>
    <comment ref="H430" authorId="0">
      <text>
        <r>
          <rPr>
            <b/>
            <sz val="9"/>
            <color indexed="81"/>
            <rFont val="Tahoma"/>
            <family val="2"/>
            <charset val="204"/>
          </rPr>
          <t>Olga Kapitulskaya:</t>
        </r>
        <r>
          <rPr>
            <sz val="9"/>
            <color indexed="81"/>
            <rFont val="Tahoma"/>
            <family val="2"/>
            <charset val="204"/>
          </rPr>
          <t xml:space="preserve">
Платежное поручение ПЖ000001203 от 20.02.2020</t>
        </r>
      </text>
    </comment>
    <comment ref="J430" authorId="0">
      <text>
        <r>
          <rPr>
            <b/>
            <sz val="9"/>
            <color indexed="81"/>
            <rFont val="Tahoma"/>
            <family val="2"/>
            <charset val="204"/>
          </rPr>
          <t>Olga Kapitulskaya:</t>
        </r>
        <r>
          <rPr>
            <sz val="9"/>
            <color indexed="81"/>
            <rFont val="Tahoma"/>
            <family val="2"/>
            <charset val="204"/>
          </rPr>
          <t xml:space="preserve">
Платежное поручение ПЖ000001471 от 04.03.2020</t>
        </r>
      </text>
    </comment>
    <comment ref="AB431" authorId="0">
      <text>
        <r>
          <rPr>
            <b/>
            <sz val="9"/>
            <color indexed="81"/>
            <rFont val="Tahoma"/>
            <family val="2"/>
            <charset val="204"/>
          </rPr>
          <t>Olga Kapitulskaya:</t>
        </r>
        <r>
          <rPr>
            <sz val="9"/>
            <color indexed="81"/>
            <rFont val="Tahoma"/>
            <family val="2"/>
            <charset val="204"/>
          </rPr>
          <t xml:space="preserve">
Валютный перевод от 17.12.2020</t>
        </r>
      </text>
    </comment>
    <comment ref="J432" authorId="0">
      <text>
        <r>
          <rPr>
            <b/>
            <sz val="9"/>
            <color indexed="81"/>
            <rFont val="Tahoma"/>
            <family val="2"/>
            <charset val="204"/>
          </rPr>
          <t>Olga Kapitulskaya:</t>
        </r>
        <r>
          <rPr>
            <sz val="9"/>
            <color indexed="81"/>
            <rFont val="Tahoma"/>
            <family val="2"/>
            <charset val="204"/>
          </rPr>
          <t xml:space="preserve">
Платежное поручение НЖ000000397 от 16.03.2020</t>
        </r>
      </text>
    </comment>
    <comment ref="L432" authorId="0">
      <text>
        <r>
          <rPr>
            <b/>
            <sz val="9"/>
            <color indexed="81"/>
            <rFont val="Tahoma"/>
            <family val="2"/>
            <charset val="204"/>
          </rPr>
          <t>Olga Kapitulskaya:</t>
        </r>
        <r>
          <rPr>
            <sz val="9"/>
            <color indexed="81"/>
            <rFont val="Tahoma"/>
            <family val="2"/>
            <charset val="204"/>
          </rPr>
          <t xml:space="preserve">
Платежное поручение НЖ000000616 от 29.04.2020</t>
        </r>
      </text>
    </comment>
    <comment ref="N432" authorId="0">
      <text>
        <r>
          <rPr>
            <b/>
            <sz val="9"/>
            <color indexed="81"/>
            <rFont val="Tahoma"/>
            <family val="2"/>
            <charset val="204"/>
          </rPr>
          <t>Olga Kapitulskaya:</t>
        </r>
        <r>
          <rPr>
            <sz val="9"/>
            <color indexed="81"/>
            <rFont val="Tahoma"/>
            <family val="2"/>
            <charset val="204"/>
          </rPr>
          <t xml:space="preserve">
Платежное поручение НЖ000000744 от 26.05.2020</t>
        </r>
      </text>
    </comment>
    <comment ref="P432" authorId="0">
      <text>
        <r>
          <rPr>
            <b/>
            <sz val="9"/>
            <color indexed="81"/>
            <rFont val="Tahoma"/>
            <family val="2"/>
            <charset val="204"/>
          </rPr>
          <t>Olga Kapitulskaya:</t>
        </r>
        <r>
          <rPr>
            <sz val="9"/>
            <color indexed="81"/>
            <rFont val="Tahoma"/>
            <family val="2"/>
            <charset val="204"/>
          </rPr>
          <t xml:space="preserve">
Платежное поручение НЖ000000888 от 15.06.2020</t>
        </r>
      </text>
    </comment>
    <comment ref="R432" authorId="0">
      <text>
        <r>
          <rPr>
            <b/>
            <sz val="9"/>
            <color indexed="81"/>
            <rFont val="Tahoma"/>
            <family val="2"/>
            <charset val="204"/>
          </rPr>
          <t>Olga Kapitulskaya:</t>
        </r>
        <r>
          <rPr>
            <sz val="9"/>
            <color indexed="81"/>
            <rFont val="Tahoma"/>
            <family val="2"/>
            <charset val="204"/>
          </rPr>
          <t xml:space="preserve">
Платежное поручение НЖ000001046 от 22.07.2020</t>
        </r>
      </text>
    </comment>
    <comment ref="X432" authorId="0">
      <text>
        <r>
          <rPr>
            <b/>
            <sz val="9"/>
            <color indexed="81"/>
            <rFont val="Tahoma"/>
            <family val="2"/>
            <charset val="204"/>
          </rPr>
          <t>Olga Kapitulskaya:</t>
        </r>
        <r>
          <rPr>
            <sz val="9"/>
            <color indexed="81"/>
            <rFont val="Tahoma"/>
            <family val="2"/>
            <charset val="204"/>
          </rPr>
          <t xml:space="preserve">
Платежное поручение НЖ000001505 от 14.10.2020</t>
        </r>
      </text>
    </comment>
    <comment ref="J433" authorId="0">
      <text>
        <r>
          <rPr>
            <b/>
            <sz val="9"/>
            <color indexed="81"/>
            <rFont val="Tahoma"/>
            <family val="2"/>
            <charset val="204"/>
          </rPr>
          <t>Olga Kapitulskaya:</t>
        </r>
        <r>
          <rPr>
            <sz val="9"/>
            <color indexed="81"/>
            <rFont val="Tahoma"/>
            <family val="2"/>
            <charset val="204"/>
          </rPr>
          <t xml:space="preserve">
Валютный перевод от 05.03.2020</t>
        </r>
      </text>
    </comment>
    <comment ref="N433" authorId="0">
      <text>
        <r>
          <rPr>
            <b/>
            <sz val="9"/>
            <color indexed="81"/>
            <rFont val="Tahoma"/>
            <family val="2"/>
            <charset val="204"/>
          </rPr>
          <t>Olga Kapitulskaya:</t>
        </r>
        <r>
          <rPr>
            <sz val="9"/>
            <color indexed="81"/>
            <rFont val="Tahoma"/>
            <family val="2"/>
            <charset val="204"/>
          </rPr>
          <t xml:space="preserve">
Платежное поручение НЖ000000745 от 26.05.2020</t>
        </r>
      </text>
    </comment>
    <comment ref="P433" authorId="0">
      <text>
        <r>
          <rPr>
            <b/>
            <sz val="9"/>
            <color indexed="81"/>
            <rFont val="Tahoma"/>
            <family val="2"/>
            <charset val="204"/>
          </rPr>
          <t>Olga Kapitulskaya:</t>
        </r>
        <r>
          <rPr>
            <sz val="9"/>
            <color indexed="81"/>
            <rFont val="Tahoma"/>
            <family val="2"/>
            <charset val="204"/>
          </rPr>
          <t xml:space="preserve">
Платежное поручение НЖ000000912 от 30.06.2020</t>
        </r>
      </text>
    </comment>
    <comment ref="J434" authorId="0">
      <text>
        <r>
          <rPr>
            <b/>
            <sz val="9"/>
            <color indexed="81"/>
            <rFont val="Tahoma"/>
            <family val="2"/>
            <charset val="204"/>
          </rPr>
          <t>Olga Kapitulskaya:</t>
        </r>
        <r>
          <rPr>
            <sz val="9"/>
            <color indexed="81"/>
            <rFont val="Tahoma"/>
            <family val="2"/>
            <charset val="204"/>
          </rPr>
          <t xml:space="preserve">
Платежное поручение НЖ000000310 от 02.03.2020</t>
        </r>
      </text>
    </comment>
    <comment ref="P434" authorId="0">
      <text>
        <r>
          <rPr>
            <b/>
            <sz val="9"/>
            <color indexed="81"/>
            <rFont val="Tahoma"/>
            <family val="2"/>
            <charset val="204"/>
          </rPr>
          <t>Olga Kapitulskaya:</t>
        </r>
        <r>
          <rPr>
            <sz val="9"/>
            <color indexed="81"/>
            <rFont val="Tahoma"/>
            <family val="2"/>
            <charset val="204"/>
          </rPr>
          <t xml:space="preserve">
Платежное поручение ПЖ00003608 от 15.06.2020</t>
        </r>
      </text>
    </comment>
    <comment ref="J435" authorId="0">
      <text>
        <r>
          <rPr>
            <b/>
            <sz val="9"/>
            <color indexed="81"/>
            <rFont val="Tahoma"/>
            <family val="2"/>
            <charset val="204"/>
          </rPr>
          <t>Olga Kapitulskaya:</t>
        </r>
        <r>
          <rPr>
            <sz val="9"/>
            <color indexed="81"/>
            <rFont val="Tahoma"/>
            <family val="2"/>
            <charset val="204"/>
          </rPr>
          <t xml:space="preserve">
Платежное поручение НЖ000000391 от 16.03.2020</t>
        </r>
      </text>
    </comment>
    <comment ref="P435" authorId="0">
      <text>
        <r>
          <rPr>
            <b/>
            <sz val="9"/>
            <color indexed="81"/>
            <rFont val="Tahoma"/>
            <family val="2"/>
            <charset val="204"/>
          </rPr>
          <t>Olga Kapitulskaya:</t>
        </r>
        <r>
          <rPr>
            <sz val="9"/>
            <color indexed="81"/>
            <rFont val="Tahoma"/>
            <family val="2"/>
            <charset val="204"/>
          </rPr>
          <t xml:space="preserve">
Валютный перевод от 30.06.2020</t>
        </r>
      </text>
    </comment>
    <comment ref="AE436" authorId="0">
      <text>
        <r>
          <rPr>
            <b/>
            <sz val="9"/>
            <color indexed="81"/>
            <rFont val="Tahoma"/>
            <family val="2"/>
            <charset val="204"/>
          </rPr>
          <t>Olga Kapitulskaya:</t>
        </r>
        <r>
          <rPr>
            <sz val="9"/>
            <color indexed="81"/>
            <rFont val="Tahoma"/>
            <family val="2"/>
            <charset val="204"/>
          </rPr>
          <t xml:space="preserve">
Платежное поручение ПЖ000000397 от 21.01.2021</t>
        </r>
      </text>
    </comment>
    <comment ref="Z437" authorId="0">
      <text>
        <r>
          <rPr>
            <b/>
            <sz val="9"/>
            <color indexed="81"/>
            <rFont val="Tahoma"/>
            <family val="2"/>
            <charset val="204"/>
          </rPr>
          <t>Olga Kapitulskaya:</t>
        </r>
        <r>
          <rPr>
            <sz val="9"/>
            <color indexed="81"/>
            <rFont val="Tahoma"/>
            <family val="2"/>
            <charset val="204"/>
          </rPr>
          <t xml:space="preserve">
Платежное поручение ПЖ00006697 от 17.11.2020</t>
        </r>
      </text>
    </comment>
    <comment ref="AE438" authorId="0">
      <text>
        <r>
          <rPr>
            <b/>
            <sz val="9"/>
            <color indexed="81"/>
            <rFont val="Tahoma"/>
            <family val="2"/>
            <charset val="204"/>
          </rPr>
          <t>Olga Kapitulskaya:</t>
        </r>
        <r>
          <rPr>
            <sz val="9"/>
            <color indexed="81"/>
            <rFont val="Tahoma"/>
            <family val="2"/>
            <charset val="204"/>
          </rPr>
          <t xml:space="preserve">
Платежное поручение ПЖ000000359 от 21.01.2021</t>
        </r>
      </text>
    </comment>
    <comment ref="X439" authorId="0">
      <text>
        <r>
          <rPr>
            <b/>
            <sz val="9"/>
            <color indexed="81"/>
            <rFont val="Tahoma"/>
            <family val="2"/>
            <charset val="204"/>
          </rPr>
          <t>Olga Kapitulskaya:</t>
        </r>
        <r>
          <rPr>
            <sz val="9"/>
            <color indexed="81"/>
            <rFont val="Tahoma"/>
            <family val="2"/>
            <charset val="204"/>
          </rPr>
          <t xml:space="preserve">
Платежное поручение ПЖ00006195 от 28.10.2020</t>
        </r>
      </text>
    </comment>
    <comment ref="Z440" authorId="0">
      <text>
        <r>
          <rPr>
            <b/>
            <sz val="9"/>
            <color indexed="81"/>
            <rFont val="Tahoma"/>
            <family val="2"/>
            <charset val="204"/>
          </rPr>
          <t>Olga Kapitulskaya:</t>
        </r>
        <r>
          <rPr>
            <sz val="9"/>
            <color indexed="81"/>
            <rFont val="Tahoma"/>
            <family val="2"/>
            <charset val="204"/>
          </rPr>
          <t xml:space="preserve">
Платежное поручение ПЖ00007122 от 30.11.2020</t>
        </r>
      </text>
    </comment>
    <comment ref="J441" authorId="0">
      <text>
        <r>
          <rPr>
            <b/>
            <sz val="9"/>
            <color indexed="81"/>
            <rFont val="Tahoma"/>
            <family val="2"/>
            <charset val="204"/>
          </rPr>
          <t>Olga Kapitulskaya:</t>
        </r>
        <r>
          <rPr>
            <sz val="9"/>
            <color indexed="81"/>
            <rFont val="Tahoma"/>
            <family val="2"/>
            <charset val="204"/>
          </rPr>
          <t xml:space="preserve">
Валютный перевод от 05.03.2020</t>
        </r>
      </text>
    </comment>
    <comment ref="X442" authorId="0">
      <text>
        <r>
          <rPr>
            <b/>
            <sz val="9"/>
            <color indexed="81"/>
            <rFont val="Tahoma"/>
            <family val="2"/>
            <charset val="204"/>
          </rPr>
          <t>Olga Kapitulskaya:</t>
        </r>
        <r>
          <rPr>
            <sz val="9"/>
            <color indexed="81"/>
            <rFont val="Tahoma"/>
            <family val="2"/>
            <charset val="204"/>
          </rPr>
          <t xml:space="preserve">
Платежное поручение ПЖ00005805 от 07.10.2020</t>
        </r>
      </text>
    </comment>
    <comment ref="L443" authorId="0">
      <text>
        <r>
          <rPr>
            <b/>
            <sz val="9"/>
            <color indexed="81"/>
            <rFont val="Tahoma"/>
            <family val="2"/>
            <charset val="204"/>
          </rPr>
          <t>Olga Kapitulskaya:</t>
        </r>
        <r>
          <rPr>
            <sz val="9"/>
            <color indexed="81"/>
            <rFont val="Tahoma"/>
            <family val="2"/>
            <charset val="204"/>
          </rPr>
          <t xml:space="preserve">
Платежное поручение НЖ000000588 от 22.04.2020</t>
        </r>
      </text>
    </comment>
    <comment ref="R444" authorId="0">
      <text>
        <r>
          <rPr>
            <b/>
            <sz val="9"/>
            <color indexed="81"/>
            <rFont val="Tahoma"/>
            <family val="2"/>
            <charset val="204"/>
          </rPr>
          <t>Olga Kapitulskaya:</t>
        </r>
        <r>
          <rPr>
            <sz val="9"/>
            <color indexed="81"/>
            <rFont val="Tahoma"/>
            <family val="2"/>
            <charset val="204"/>
          </rPr>
          <t xml:space="preserve">
Платежное поручение ПЖ00004203 от 22.07.2020</t>
        </r>
      </text>
    </comment>
    <comment ref="T444" authorId="0">
      <text>
        <r>
          <rPr>
            <b/>
            <sz val="9"/>
            <color indexed="81"/>
            <rFont val="Tahoma"/>
            <family val="2"/>
            <charset val="204"/>
          </rPr>
          <t>Olga Kapitulskaya:</t>
        </r>
        <r>
          <rPr>
            <sz val="9"/>
            <color indexed="81"/>
            <rFont val="Tahoma"/>
            <family val="2"/>
            <charset val="204"/>
          </rPr>
          <t xml:space="preserve">
Платежное поручение ПЖ00004629 от 11.08.2020</t>
        </r>
      </text>
    </comment>
    <comment ref="R445" authorId="0">
      <text>
        <r>
          <rPr>
            <b/>
            <sz val="9"/>
            <color indexed="81"/>
            <rFont val="Tahoma"/>
            <family val="2"/>
            <charset val="204"/>
          </rPr>
          <t>Olga Kapitulskaya:</t>
        </r>
        <r>
          <rPr>
            <sz val="9"/>
            <color indexed="81"/>
            <rFont val="Tahoma"/>
            <family val="2"/>
            <charset val="204"/>
          </rPr>
          <t xml:space="preserve">
Платежное поручение ПЖ00004218 от 22.07.2020</t>
        </r>
      </text>
    </comment>
    <comment ref="R446" authorId="0">
      <text>
        <r>
          <rPr>
            <b/>
            <sz val="9"/>
            <color indexed="81"/>
            <rFont val="Tahoma"/>
            <family val="2"/>
            <charset val="204"/>
          </rPr>
          <t>Olga Kapitulskaya:</t>
        </r>
        <r>
          <rPr>
            <sz val="9"/>
            <color indexed="81"/>
            <rFont val="Tahoma"/>
            <family val="2"/>
            <charset val="204"/>
          </rPr>
          <t xml:space="preserve">
Платежное поручение ПЖ00004301 от 29.07.2020</t>
        </r>
      </text>
    </comment>
    <comment ref="Z447" authorId="0">
      <text>
        <r>
          <rPr>
            <b/>
            <sz val="9"/>
            <color indexed="81"/>
            <rFont val="Tahoma"/>
            <family val="2"/>
            <charset val="204"/>
          </rPr>
          <t>Olga Kapitulskaya:</t>
        </r>
        <r>
          <rPr>
            <sz val="9"/>
            <color indexed="81"/>
            <rFont val="Tahoma"/>
            <family val="2"/>
            <charset val="204"/>
          </rPr>
          <t xml:space="preserve">
Платежное поручение ПЖ00006957 от 26.11.2020</t>
        </r>
      </text>
    </comment>
    <comment ref="Z448" authorId="0">
      <text>
        <r>
          <rPr>
            <b/>
            <sz val="9"/>
            <color indexed="81"/>
            <rFont val="Tahoma"/>
            <family val="2"/>
            <charset val="204"/>
          </rPr>
          <t>Olga Kapitulskaya:</t>
        </r>
        <r>
          <rPr>
            <sz val="9"/>
            <color indexed="81"/>
            <rFont val="Tahoma"/>
            <family val="2"/>
            <charset val="204"/>
          </rPr>
          <t xml:space="preserve">
Платежное поручение ПЖ00006547 от 11.11.2020</t>
        </r>
      </text>
    </comment>
    <comment ref="V449" authorId="0">
      <text>
        <r>
          <rPr>
            <b/>
            <sz val="9"/>
            <color indexed="81"/>
            <rFont val="Tahoma"/>
            <family val="2"/>
            <charset val="204"/>
          </rPr>
          <t>Olga Kapitulskaya:</t>
        </r>
        <r>
          <rPr>
            <sz val="9"/>
            <color indexed="81"/>
            <rFont val="Tahoma"/>
            <family val="2"/>
            <charset val="204"/>
          </rPr>
          <t xml:space="preserve">
Платежное поручение ПЖ00005188 от 08.09.2020</t>
        </r>
      </text>
    </comment>
    <comment ref="X450" authorId="0">
      <text>
        <r>
          <rPr>
            <b/>
            <sz val="9"/>
            <color indexed="81"/>
            <rFont val="Tahoma"/>
            <family val="2"/>
            <charset val="204"/>
          </rPr>
          <t>Olga Kapitulskaya:</t>
        </r>
        <r>
          <rPr>
            <sz val="9"/>
            <color indexed="81"/>
            <rFont val="Tahoma"/>
            <family val="2"/>
            <charset val="204"/>
          </rPr>
          <t xml:space="preserve">
Валютный перевод от 14.10.2020</t>
        </r>
      </text>
    </comment>
    <comment ref="Z451" authorId="0">
      <text>
        <r>
          <rPr>
            <b/>
            <sz val="9"/>
            <color indexed="81"/>
            <rFont val="Tahoma"/>
            <family val="2"/>
            <charset val="204"/>
          </rPr>
          <t>Olga Kapitulskaya:</t>
        </r>
        <r>
          <rPr>
            <sz val="9"/>
            <color indexed="81"/>
            <rFont val="Tahoma"/>
            <family val="2"/>
            <charset val="204"/>
          </rPr>
          <t xml:space="preserve">
Платежное поручение ПЖ00006705 от 17.11.2020</t>
        </r>
      </text>
    </comment>
    <comment ref="AE452" authorId="0">
      <text>
        <r>
          <rPr>
            <b/>
            <sz val="9"/>
            <color indexed="81"/>
            <rFont val="Tahoma"/>
            <family val="2"/>
            <charset val="204"/>
          </rPr>
          <t>Olga Kapitulskaya:</t>
        </r>
        <r>
          <rPr>
            <sz val="9"/>
            <color indexed="81"/>
            <rFont val="Tahoma"/>
            <family val="2"/>
            <charset val="204"/>
          </rPr>
          <t xml:space="preserve">
Платежное поручение ПЖ000000279 от 18.01.2021</t>
        </r>
      </text>
    </comment>
    <comment ref="AB453" authorId="0">
      <text>
        <r>
          <rPr>
            <b/>
            <sz val="9"/>
            <color indexed="81"/>
            <rFont val="Tahoma"/>
            <family val="2"/>
            <charset val="204"/>
          </rPr>
          <t>Olga Kapitulskaya:</t>
        </r>
        <r>
          <rPr>
            <sz val="9"/>
            <color indexed="81"/>
            <rFont val="Tahoma"/>
            <family val="2"/>
            <charset val="204"/>
          </rPr>
          <t xml:space="preserve">
Платежное поручение НЖ000001909 от 21.12.2020</t>
        </r>
      </text>
    </comment>
    <comment ref="AE453" authorId="0">
      <text>
        <r>
          <rPr>
            <b/>
            <sz val="9"/>
            <color indexed="81"/>
            <rFont val="Tahoma"/>
            <family val="2"/>
            <charset val="204"/>
          </rPr>
          <t>Olga Kapitulskaya:</t>
        </r>
        <r>
          <rPr>
            <sz val="9"/>
            <color indexed="81"/>
            <rFont val="Tahoma"/>
            <family val="2"/>
            <charset val="204"/>
          </rPr>
          <t xml:space="preserve">
Платежное поручение ПЖ000000542 от 27.01.2021</t>
        </r>
      </text>
    </comment>
    <comment ref="Z454" authorId="0">
      <text>
        <r>
          <rPr>
            <b/>
            <sz val="9"/>
            <color indexed="81"/>
            <rFont val="Tahoma"/>
            <family val="2"/>
            <charset val="204"/>
          </rPr>
          <t>Olga Kapitulskaya:</t>
        </r>
        <r>
          <rPr>
            <sz val="9"/>
            <color indexed="81"/>
            <rFont val="Tahoma"/>
            <family val="2"/>
            <charset val="204"/>
          </rPr>
          <t xml:space="preserve">
Платежное поручение ПЖ00007132 от 30.11.2020</t>
        </r>
      </text>
    </comment>
    <comment ref="Z455" authorId="0">
      <text>
        <r>
          <rPr>
            <b/>
            <sz val="9"/>
            <color indexed="81"/>
            <rFont val="Tahoma"/>
            <family val="2"/>
            <charset val="204"/>
          </rPr>
          <t>Olga Kapitulskaya:</t>
        </r>
        <r>
          <rPr>
            <sz val="9"/>
            <color indexed="81"/>
            <rFont val="Tahoma"/>
            <family val="2"/>
            <charset val="204"/>
          </rPr>
          <t xml:space="preserve">
Платежное поручение ПЖ00006956 от 26.11.2020</t>
        </r>
      </text>
    </comment>
    <comment ref="AB455" authorId="0">
      <text>
        <r>
          <rPr>
            <b/>
            <sz val="9"/>
            <color indexed="81"/>
            <rFont val="Tahoma"/>
            <family val="2"/>
            <charset val="204"/>
          </rPr>
          <t>Olga Kapitulskaya:</t>
        </r>
        <r>
          <rPr>
            <sz val="9"/>
            <color indexed="81"/>
            <rFont val="Tahoma"/>
            <family val="2"/>
            <charset val="204"/>
          </rPr>
          <t xml:space="preserve">
Платежное поручение ПЖ00007773 от 21.12.2020</t>
        </r>
      </text>
    </comment>
    <comment ref="AE455" authorId="0">
      <text>
        <r>
          <rPr>
            <b/>
            <sz val="9"/>
            <color indexed="81"/>
            <rFont val="Tahoma"/>
            <family val="2"/>
            <charset val="204"/>
          </rPr>
          <t>Olga Kapitulskaya:</t>
        </r>
        <r>
          <rPr>
            <sz val="9"/>
            <color indexed="81"/>
            <rFont val="Tahoma"/>
            <family val="2"/>
            <charset val="204"/>
          </rPr>
          <t xml:space="preserve">
Платежное поручение ПЖ000000094 от 13.01.2021</t>
        </r>
      </text>
    </comment>
    <comment ref="Z456" authorId="0">
      <text>
        <r>
          <rPr>
            <b/>
            <sz val="9"/>
            <color indexed="81"/>
            <rFont val="Tahoma"/>
            <family val="2"/>
            <charset val="204"/>
          </rPr>
          <t>Olga Kapitulskaya:</t>
        </r>
        <r>
          <rPr>
            <sz val="9"/>
            <color indexed="81"/>
            <rFont val="Tahoma"/>
            <family val="2"/>
            <charset val="204"/>
          </rPr>
          <t xml:space="preserve">
Платежное поручение ПЖ00006878 от 24.11.2020</t>
        </r>
      </text>
    </comment>
    <comment ref="AB456" authorId="0">
      <text>
        <r>
          <rPr>
            <b/>
            <sz val="9"/>
            <color indexed="81"/>
            <rFont val="Tahoma"/>
            <family val="2"/>
            <charset val="204"/>
          </rPr>
          <t>Olga Kapitulskaya:</t>
        </r>
        <r>
          <rPr>
            <sz val="9"/>
            <color indexed="81"/>
            <rFont val="Tahoma"/>
            <family val="2"/>
            <charset val="204"/>
          </rPr>
          <t xml:space="preserve">
Платежное поручение ПЖ00007763 от 21.12.2020</t>
        </r>
      </text>
    </comment>
    <comment ref="AB457" authorId="0">
      <text>
        <r>
          <rPr>
            <b/>
            <sz val="9"/>
            <color indexed="81"/>
            <rFont val="Tahoma"/>
            <family val="2"/>
            <charset val="204"/>
          </rPr>
          <t>Olga Kapitulskaya:</t>
        </r>
        <r>
          <rPr>
            <sz val="9"/>
            <color indexed="81"/>
            <rFont val="Tahoma"/>
            <family val="2"/>
            <charset val="204"/>
          </rPr>
          <t xml:space="preserve">
Платежное поручение ПЖ00007728 от 21.12.2020</t>
        </r>
      </text>
    </comment>
    <comment ref="AE457" authorId="0">
      <text>
        <r>
          <rPr>
            <b/>
            <sz val="9"/>
            <color indexed="81"/>
            <rFont val="Tahoma"/>
            <family val="2"/>
            <charset val="204"/>
          </rPr>
          <t>Olga Kapitulskaya:</t>
        </r>
        <r>
          <rPr>
            <sz val="9"/>
            <color indexed="81"/>
            <rFont val="Tahoma"/>
            <family val="2"/>
            <charset val="204"/>
          </rPr>
          <t xml:space="preserve">
Платежное поручение ПЖ000000216 от 15.01.2021</t>
        </r>
      </text>
    </comment>
    <comment ref="Z458" authorId="0">
      <text>
        <r>
          <rPr>
            <b/>
            <sz val="9"/>
            <color indexed="81"/>
            <rFont val="Tahoma"/>
            <family val="2"/>
            <charset val="204"/>
          </rPr>
          <t>Olga Kapitulskaya:</t>
        </r>
        <r>
          <rPr>
            <sz val="9"/>
            <color indexed="81"/>
            <rFont val="Tahoma"/>
            <family val="2"/>
            <charset val="204"/>
          </rPr>
          <t xml:space="preserve">
Платежное поручение ПЖ00006876 от 24.11.2020</t>
        </r>
      </text>
    </comment>
    <comment ref="AB458" authorId="0">
      <text>
        <r>
          <rPr>
            <b/>
            <sz val="9"/>
            <color indexed="81"/>
            <rFont val="Tahoma"/>
            <family val="2"/>
            <charset val="204"/>
          </rPr>
          <t>Olga Kapitulskaya:</t>
        </r>
        <r>
          <rPr>
            <sz val="9"/>
            <color indexed="81"/>
            <rFont val="Tahoma"/>
            <family val="2"/>
            <charset val="204"/>
          </rPr>
          <t xml:space="preserve">
Платежное поручение ПЖ00007639 от 16.12.2020</t>
        </r>
      </text>
    </comment>
    <comment ref="AB459" authorId="0">
      <text>
        <r>
          <rPr>
            <b/>
            <sz val="9"/>
            <color indexed="81"/>
            <rFont val="Tahoma"/>
            <family val="2"/>
            <charset val="204"/>
          </rPr>
          <t>Olga Kapitulskaya:</t>
        </r>
        <r>
          <rPr>
            <sz val="9"/>
            <color indexed="81"/>
            <rFont val="Tahoma"/>
            <family val="2"/>
            <charset val="204"/>
          </rPr>
          <t xml:space="preserve">
Платежное поручение ПЖ00007951 от 28.12.2020</t>
        </r>
      </text>
    </comment>
    <comment ref="AB460" authorId="0">
      <text>
        <r>
          <rPr>
            <b/>
            <sz val="9"/>
            <color indexed="81"/>
            <rFont val="Tahoma"/>
            <family val="2"/>
            <charset val="204"/>
          </rPr>
          <t>Olga Kapitulskaya:</t>
        </r>
        <r>
          <rPr>
            <sz val="9"/>
            <color indexed="81"/>
            <rFont val="Tahoma"/>
            <family val="2"/>
            <charset val="204"/>
          </rPr>
          <t xml:space="preserve">
Платежное поручение ПЖ00007726 от 21.12.2020</t>
        </r>
      </text>
    </comment>
    <comment ref="AB461" authorId="0">
      <text>
        <r>
          <rPr>
            <b/>
            <sz val="9"/>
            <color indexed="81"/>
            <rFont val="Tahoma"/>
            <family val="2"/>
            <charset val="204"/>
          </rPr>
          <t>Olga Kapitulskaya:</t>
        </r>
        <r>
          <rPr>
            <sz val="9"/>
            <color indexed="81"/>
            <rFont val="Tahoma"/>
            <family val="2"/>
            <charset val="204"/>
          </rPr>
          <t xml:space="preserve">
Платежное поручение ПЖ00007946 от 28.12.2020</t>
        </r>
      </text>
    </comment>
    <comment ref="AB462" authorId="0">
      <text>
        <r>
          <rPr>
            <b/>
            <sz val="9"/>
            <color indexed="81"/>
            <rFont val="Tahoma"/>
            <family val="2"/>
            <charset val="204"/>
          </rPr>
          <t>Olga Kapitulskaya:</t>
        </r>
        <r>
          <rPr>
            <sz val="9"/>
            <color indexed="81"/>
            <rFont val="Tahoma"/>
            <family val="2"/>
            <charset val="204"/>
          </rPr>
          <t xml:space="preserve">
Платежное поручение ПЖ00007880 от 25.12.2020</t>
        </r>
      </text>
    </comment>
    <comment ref="J463" authorId="0">
      <text>
        <r>
          <rPr>
            <b/>
            <sz val="9"/>
            <color indexed="81"/>
            <rFont val="Tahoma"/>
            <family val="2"/>
            <charset val="204"/>
          </rPr>
          <t>Olga Kapitulskaya:</t>
        </r>
        <r>
          <rPr>
            <sz val="9"/>
            <color indexed="81"/>
            <rFont val="Tahoma"/>
            <family val="2"/>
            <charset val="204"/>
          </rPr>
          <t xml:space="preserve">
Платежное поручение НЖ000000486 от 27.03.2020</t>
        </r>
      </text>
    </comment>
    <comment ref="H464" authorId="0">
      <text>
        <r>
          <rPr>
            <b/>
            <sz val="9"/>
            <color indexed="81"/>
            <rFont val="Tahoma"/>
            <family val="2"/>
            <charset val="204"/>
          </rPr>
          <t>Olga Kapitulskaya:</t>
        </r>
        <r>
          <rPr>
            <sz val="9"/>
            <color indexed="81"/>
            <rFont val="Tahoma"/>
            <family val="2"/>
            <charset val="204"/>
          </rPr>
          <t xml:space="preserve">
Платежное поручение ПЖ000001122 от 18.02.2020</t>
        </r>
      </text>
    </comment>
    <comment ref="J464" authorId="0">
      <text>
        <r>
          <rPr>
            <b/>
            <sz val="9"/>
            <color indexed="81"/>
            <rFont val="Tahoma"/>
            <family val="2"/>
            <charset val="204"/>
          </rPr>
          <t>Olga Kapitulskaya:</t>
        </r>
        <r>
          <rPr>
            <sz val="9"/>
            <color indexed="81"/>
            <rFont val="Tahoma"/>
            <family val="2"/>
            <charset val="204"/>
          </rPr>
          <t xml:space="preserve">
Платежное поручение ПЖ00001860 от 24.03.2020</t>
        </r>
      </text>
    </comment>
    <comment ref="H465" authorId="0">
      <text>
        <r>
          <rPr>
            <b/>
            <sz val="9"/>
            <color indexed="81"/>
            <rFont val="Tahoma"/>
            <family val="2"/>
            <charset val="204"/>
          </rPr>
          <t>Olga Kapitulskaya:</t>
        </r>
        <r>
          <rPr>
            <sz val="9"/>
            <color indexed="81"/>
            <rFont val="Tahoma"/>
            <family val="2"/>
            <charset val="204"/>
          </rPr>
          <t xml:space="preserve">
Платежное поручение ПЖ000000966 от 13.02.2020</t>
        </r>
      </text>
    </comment>
    <comment ref="J465" authorId="0">
      <text>
        <r>
          <rPr>
            <b/>
            <sz val="9"/>
            <color indexed="81"/>
            <rFont val="Tahoma"/>
            <family val="2"/>
            <charset val="204"/>
          </rPr>
          <t>Olga Kapitulskaya:</t>
        </r>
        <r>
          <rPr>
            <sz val="9"/>
            <color indexed="81"/>
            <rFont val="Tahoma"/>
            <family val="2"/>
            <charset val="204"/>
          </rPr>
          <t xml:space="preserve">
Платежное поручение ПЖ000001450 от 03.03.2020</t>
        </r>
      </text>
    </comment>
    <comment ref="V466" authorId="0">
      <text>
        <r>
          <rPr>
            <b/>
            <sz val="9"/>
            <color indexed="81"/>
            <rFont val="Tahoma"/>
            <family val="2"/>
            <charset val="204"/>
          </rPr>
          <t>Olga Kapitulskaya:</t>
        </r>
        <r>
          <rPr>
            <sz val="9"/>
            <color indexed="81"/>
            <rFont val="Tahoma"/>
            <family val="2"/>
            <charset val="204"/>
          </rPr>
          <t xml:space="preserve">
Платежное поручение НЖ000001385 от 23.09.2020</t>
        </r>
      </text>
    </comment>
    <comment ref="Z466" authorId="0">
      <text>
        <r>
          <rPr>
            <b/>
            <sz val="9"/>
            <color indexed="81"/>
            <rFont val="Tahoma"/>
            <family val="2"/>
            <charset val="204"/>
          </rPr>
          <t>Olga Kapitulskaya:</t>
        </r>
        <r>
          <rPr>
            <sz val="9"/>
            <color indexed="81"/>
            <rFont val="Tahoma"/>
            <family val="2"/>
            <charset val="204"/>
          </rPr>
          <t xml:space="preserve">
Платежное поручение ПЖ00006446 от 03.11.2020</t>
        </r>
      </text>
    </comment>
    <comment ref="AB466" authorId="0">
      <text>
        <r>
          <rPr>
            <b/>
            <sz val="9"/>
            <color indexed="81"/>
            <rFont val="Tahoma"/>
            <family val="2"/>
            <charset val="204"/>
          </rPr>
          <t>Olga Kapitulskaya:</t>
        </r>
        <r>
          <rPr>
            <sz val="9"/>
            <color indexed="81"/>
            <rFont val="Tahoma"/>
            <family val="2"/>
            <charset val="204"/>
          </rPr>
          <t xml:space="preserve">
Платежное поручение ПЖ00007298 от 08.12.2020</t>
        </r>
      </text>
    </comment>
    <comment ref="Z467" authorId="0">
      <text>
        <r>
          <rPr>
            <b/>
            <sz val="9"/>
            <color indexed="81"/>
            <rFont val="Tahoma"/>
            <family val="2"/>
            <charset val="204"/>
          </rPr>
          <t>Olga Kapitulskaya:</t>
        </r>
        <r>
          <rPr>
            <sz val="9"/>
            <color indexed="81"/>
            <rFont val="Tahoma"/>
            <family val="2"/>
            <charset val="204"/>
          </rPr>
          <t xml:space="preserve">
Платежное поручение ПЖ00007151 от 30.11.2020</t>
        </r>
      </text>
    </comment>
    <comment ref="AB467" authorId="0">
      <text>
        <r>
          <rPr>
            <b/>
            <sz val="9"/>
            <color indexed="81"/>
            <rFont val="Tahoma"/>
            <family val="2"/>
            <charset val="204"/>
          </rPr>
          <t>Olga Kapitulskaya:</t>
        </r>
        <r>
          <rPr>
            <sz val="9"/>
            <color indexed="81"/>
            <rFont val="Tahoma"/>
            <family val="2"/>
            <charset val="204"/>
          </rPr>
          <t xml:space="preserve">
Платежное поручение ПЖ00007297 от 08.12.2020</t>
        </r>
      </text>
    </comment>
    <comment ref="Z468" authorId="0">
      <text>
        <r>
          <rPr>
            <b/>
            <sz val="9"/>
            <color indexed="81"/>
            <rFont val="Tahoma"/>
            <family val="2"/>
            <charset val="204"/>
          </rPr>
          <t>Olga Kapitulskaya:</t>
        </r>
        <r>
          <rPr>
            <sz val="9"/>
            <color indexed="81"/>
            <rFont val="Tahoma"/>
            <family val="2"/>
            <charset val="204"/>
          </rPr>
          <t xml:space="preserve">
Платежное поручение ПЖ00007151 от 30.11.2020</t>
        </r>
      </text>
    </comment>
    <comment ref="AB468" authorId="0">
      <text>
        <r>
          <rPr>
            <b/>
            <sz val="9"/>
            <color indexed="81"/>
            <rFont val="Tahoma"/>
            <family val="2"/>
            <charset val="204"/>
          </rPr>
          <t>Olga Kapitulskaya:</t>
        </r>
        <r>
          <rPr>
            <sz val="9"/>
            <color indexed="81"/>
            <rFont val="Tahoma"/>
            <family val="2"/>
            <charset val="204"/>
          </rPr>
          <t xml:space="preserve">
Платежное поручение ПЖ00007303 от 08.12.2020</t>
        </r>
      </text>
    </comment>
    <comment ref="Z469" authorId="0">
      <text>
        <r>
          <rPr>
            <b/>
            <sz val="9"/>
            <color indexed="81"/>
            <rFont val="Tahoma"/>
            <family val="2"/>
            <charset val="204"/>
          </rPr>
          <t>Olga Kapitulskaya:</t>
        </r>
        <r>
          <rPr>
            <sz val="9"/>
            <color indexed="81"/>
            <rFont val="Tahoma"/>
            <family val="2"/>
            <charset val="204"/>
          </rPr>
          <t xml:space="preserve">
Платежное поручение ПЖ00006381 от 03.11.2020</t>
        </r>
      </text>
    </comment>
    <comment ref="AB469" authorId="0">
      <text>
        <r>
          <rPr>
            <b/>
            <sz val="9"/>
            <color indexed="81"/>
            <rFont val="Tahoma"/>
            <family val="2"/>
            <charset val="204"/>
          </rPr>
          <t>Olga Kapitulskaya:</t>
        </r>
        <r>
          <rPr>
            <sz val="9"/>
            <color indexed="81"/>
            <rFont val="Tahoma"/>
            <family val="2"/>
            <charset val="204"/>
          </rPr>
          <t xml:space="preserve">
Платежное поручение ПЖ00007251 от 04.12.2020</t>
        </r>
      </text>
    </comment>
    <comment ref="Z470" authorId="0">
      <text>
        <r>
          <rPr>
            <b/>
            <sz val="9"/>
            <color indexed="81"/>
            <rFont val="Tahoma"/>
            <family val="2"/>
            <charset val="204"/>
          </rPr>
          <t>Olga Kapitulskaya:</t>
        </r>
        <r>
          <rPr>
            <sz val="9"/>
            <color indexed="81"/>
            <rFont val="Tahoma"/>
            <family val="2"/>
            <charset val="204"/>
          </rPr>
          <t xml:space="preserve">
Валютный перевод от 15.11.2020</t>
        </r>
      </text>
    </comment>
    <comment ref="AB470" authorId="0">
      <text>
        <r>
          <rPr>
            <b/>
            <sz val="9"/>
            <color indexed="81"/>
            <rFont val="Tahoma"/>
            <family val="2"/>
            <charset val="204"/>
          </rPr>
          <t>Olga Kapitulskaya:</t>
        </r>
        <r>
          <rPr>
            <sz val="9"/>
            <color indexed="81"/>
            <rFont val="Tahoma"/>
            <family val="2"/>
            <charset val="204"/>
          </rPr>
          <t xml:space="preserve">
Платежное поручение ПЖ00007875 от 25.12.2020</t>
        </r>
      </text>
    </comment>
    <comment ref="Z471" authorId="0">
      <text>
        <r>
          <rPr>
            <b/>
            <sz val="9"/>
            <color indexed="81"/>
            <rFont val="Tahoma"/>
            <family val="2"/>
            <charset val="204"/>
          </rPr>
          <t>Olga Kapitulskaya:</t>
        </r>
        <r>
          <rPr>
            <sz val="9"/>
            <color indexed="81"/>
            <rFont val="Tahoma"/>
            <family val="2"/>
            <charset val="204"/>
          </rPr>
          <t xml:space="preserve">
Валютный перевод от 12.11.2020</t>
        </r>
      </text>
    </comment>
    <comment ref="AB472" authorId="0">
      <text>
        <r>
          <rPr>
            <b/>
            <sz val="9"/>
            <color indexed="81"/>
            <rFont val="Tahoma"/>
            <family val="2"/>
            <charset val="204"/>
          </rPr>
          <t>Olga Kapitulskaya:</t>
        </r>
        <r>
          <rPr>
            <sz val="9"/>
            <color indexed="81"/>
            <rFont val="Tahoma"/>
            <family val="2"/>
            <charset val="204"/>
          </rPr>
          <t xml:space="preserve">
Платежное поручение ПЖ00007185 от 02.12.2020</t>
        </r>
      </text>
    </comment>
    <comment ref="H473" authorId="0">
      <text>
        <r>
          <rPr>
            <b/>
            <sz val="9"/>
            <color indexed="81"/>
            <rFont val="Tahoma"/>
            <family val="2"/>
            <charset val="204"/>
          </rPr>
          <t>Olga Kapitulskaya:</t>
        </r>
        <r>
          <rPr>
            <sz val="9"/>
            <color indexed="81"/>
            <rFont val="Tahoma"/>
            <family val="2"/>
            <charset val="204"/>
          </rPr>
          <t xml:space="preserve">
Платежное поручение ПЖ000000964 от 13.02.2020</t>
        </r>
      </text>
    </comment>
    <comment ref="J473" authorId="0">
      <text>
        <r>
          <rPr>
            <b/>
            <sz val="9"/>
            <color indexed="81"/>
            <rFont val="Tahoma"/>
            <family val="2"/>
            <charset val="204"/>
          </rPr>
          <t>Olga Kapitulskaya:</t>
        </r>
        <r>
          <rPr>
            <sz val="9"/>
            <color indexed="81"/>
            <rFont val="Tahoma"/>
            <family val="2"/>
            <charset val="204"/>
          </rPr>
          <t xml:space="preserve">
Платежное поручение ПЖ000001449 от 03.03.2020</t>
        </r>
      </text>
    </comment>
    <comment ref="H474" authorId="0">
      <text>
        <r>
          <rPr>
            <b/>
            <sz val="9"/>
            <color indexed="81"/>
            <rFont val="Tahoma"/>
            <family val="2"/>
            <charset val="204"/>
          </rPr>
          <t>Olga Kapitulskaya:</t>
        </r>
        <r>
          <rPr>
            <sz val="9"/>
            <color indexed="81"/>
            <rFont val="Tahoma"/>
            <family val="2"/>
            <charset val="204"/>
          </rPr>
          <t xml:space="preserve">
Платежное поручение ПЖ000000963 от 13.02.2020</t>
        </r>
      </text>
    </comment>
    <comment ref="H475" authorId="0">
      <text>
        <r>
          <rPr>
            <b/>
            <sz val="9"/>
            <color indexed="81"/>
            <rFont val="Tahoma"/>
            <family val="2"/>
            <charset val="204"/>
          </rPr>
          <t>Olga Kapitulskaya:</t>
        </r>
        <r>
          <rPr>
            <sz val="9"/>
            <color indexed="81"/>
            <rFont val="Tahoma"/>
            <family val="2"/>
            <charset val="204"/>
          </rPr>
          <t xml:space="preserve">
Платежное поручение ПЖ000000967 от 13.02.2020</t>
        </r>
      </text>
    </comment>
    <comment ref="J476" authorId="0">
      <text>
        <r>
          <rPr>
            <b/>
            <sz val="9"/>
            <color indexed="81"/>
            <rFont val="Tahoma"/>
            <family val="2"/>
            <charset val="204"/>
          </rPr>
          <t>Olga Kapitulskaya:</t>
        </r>
        <r>
          <rPr>
            <sz val="9"/>
            <color indexed="81"/>
            <rFont val="Tahoma"/>
            <family val="2"/>
            <charset val="204"/>
          </rPr>
          <t xml:space="preserve">
Платежное поручение НЖ000000390 от 16.03.2020</t>
        </r>
      </text>
    </comment>
    <comment ref="J477" authorId="0">
      <text>
        <r>
          <rPr>
            <b/>
            <sz val="9"/>
            <color indexed="81"/>
            <rFont val="Tahoma"/>
            <family val="2"/>
            <charset val="204"/>
          </rPr>
          <t>Olga Kapitulskaya:</t>
        </r>
        <r>
          <rPr>
            <sz val="9"/>
            <color indexed="81"/>
            <rFont val="Tahoma"/>
            <family val="2"/>
            <charset val="204"/>
          </rPr>
          <t xml:space="preserve">
Платежное поручение ПЖ000001482 от 04.03.2020</t>
        </r>
      </text>
    </comment>
    <comment ref="P477" authorId="0">
      <text>
        <r>
          <rPr>
            <b/>
            <sz val="9"/>
            <color indexed="81"/>
            <rFont val="Tahoma"/>
            <family val="2"/>
            <charset val="204"/>
          </rPr>
          <t>Olga Kapitulskaya:</t>
        </r>
        <r>
          <rPr>
            <sz val="9"/>
            <color indexed="81"/>
            <rFont val="Tahoma"/>
            <family val="2"/>
            <charset val="204"/>
          </rPr>
          <t xml:space="preserve">
Платежное поручение НЖ000000907 от 25.06.2020</t>
        </r>
      </text>
    </comment>
    <comment ref="AE478" authorId="0">
      <text>
        <r>
          <rPr>
            <b/>
            <sz val="9"/>
            <color indexed="81"/>
            <rFont val="Tahoma"/>
            <family val="2"/>
            <charset val="204"/>
          </rPr>
          <t>Olga Kapitulskaya:</t>
        </r>
        <r>
          <rPr>
            <sz val="9"/>
            <color indexed="81"/>
            <rFont val="Tahoma"/>
            <family val="2"/>
            <charset val="204"/>
          </rPr>
          <t xml:space="preserve">
Платежное поручение ПЖ000000544 от 27.01.2021</t>
        </r>
      </text>
    </comment>
    <comment ref="H479" authorId="0">
      <text>
        <r>
          <rPr>
            <b/>
            <sz val="9"/>
            <color indexed="81"/>
            <rFont val="Tahoma"/>
            <family val="2"/>
            <charset val="204"/>
          </rPr>
          <t>Olga Kapitulskaya:</t>
        </r>
        <r>
          <rPr>
            <sz val="9"/>
            <color indexed="81"/>
            <rFont val="Tahoma"/>
            <family val="2"/>
            <charset val="204"/>
          </rPr>
          <t xml:space="preserve">
Платежное поручение ПЖ000001196 от 20.02.2020</t>
        </r>
      </text>
    </comment>
    <comment ref="L482" authorId="0">
      <text>
        <r>
          <rPr>
            <b/>
            <sz val="9"/>
            <color indexed="81"/>
            <rFont val="Tahoma"/>
            <family val="2"/>
            <charset val="204"/>
          </rPr>
          <t>Olga Kapitulskaya:</t>
        </r>
        <r>
          <rPr>
            <sz val="9"/>
            <color indexed="81"/>
            <rFont val="Tahoma"/>
            <family val="2"/>
            <charset val="204"/>
          </rPr>
          <t xml:space="preserve">
Платежное поручение НЖ000000545 от 07.04.2020</t>
        </r>
      </text>
    </comment>
    <comment ref="Z482" authorId="0">
      <text>
        <r>
          <rPr>
            <b/>
            <sz val="9"/>
            <color indexed="81"/>
            <rFont val="Tahoma"/>
            <family val="2"/>
            <charset val="204"/>
          </rPr>
          <t>Olga Kapitulskaya:</t>
        </r>
        <r>
          <rPr>
            <sz val="9"/>
            <color indexed="81"/>
            <rFont val="Tahoma"/>
            <family val="2"/>
            <charset val="204"/>
          </rPr>
          <t xml:space="preserve">
Платежное поручение НЖ000001711 от 24.11.2020</t>
        </r>
      </text>
    </comment>
    <comment ref="AE482" authorId="0">
      <text>
        <r>
          <rPr>
            <b/>
            <sz val="9"/>
            <color indexed="81"/>
            <rFont val="Tahoma"/>
            <family val="2"/>
            <charset val="204"/>
          </rPr>
          <t>Olga Kapitulskaya:</t>
        </r>
        <r>
          <rPr>
            <sz val="9"/>
            <color indexed="81"/>
            <rFont val="Tahoma"/>
            <family val="2"/>
            <charset val="204"/>
          </rPr>
          <t xml:space="preserve">
Платежное поручение НЖ000000045 от 13.01.2021</t>
        </r>
      </text>
    </comment>
    <comment ref="J483" authorId="0">
      <text>
        <r>
          <rPr>
            <b/>
            <sz val="9"/>
            <color indexed="81"/>
            <rFont val="Tahoma"/>
            <family val="2"/>
            <charset val="204"/>
          </rPr>
          <t>Olga Kapitulskaya:</t>
        </r>
        <r>
          <rPr>
            <sz val="9"/>
            <color indexed="81"/>
            <rFont val="Tahoma"/>
            <family val="2"/>
            <charset val="204"/>
          </rPr>
          <t xml:space="preserve">
Платежное поручение ПЖ00001863 от 24.03.2020</t>
        </r>
      </text>
    </comment>
    <comment ref="L483" authorId="0">
      <text>
        <r>
          <rPr>
            <b/>
            <sz val="9"/>
            <color indexed="81"/>
            <rFont val="Tahoma"/>
            <family val="2"/>
            <charset val="204"/>
          </rPr>
          <t>Olga Kapitulskaya:</t>
        </r>
        <r>
          <rPr>
            <sz val="9"/>
            <color indexed="81"/>
            <rFont val="Tahoma"/>
            <family val="2"/>
            <charset val="204"/>
          </rPr>
          <t xml:space="preserve">
Платежное поручение ПЖ00002103 от 01.04.2020</t>
        </r>
      </text>
    </comment>
    <comment ref="H484" authorId="0">
      <text>
        <r>
          <rPr>
            <b/>
            <sz val="9"/>
            <color indexed="81"/>
            <rFont val="Tahoma"/>
            <family val="2"/>
            <charset val="204"/>
          </rPr>
          <t>Olga Kapitulskaya:</t>
        </r>
        <r>
          <rPr>
            <sz val="9"/>
            <color indexed="81"/>
            <rFont val="Tahoma"/>
            <family val="2"/>
            <charset val="204"/>
          </rPr>
          <t xml:space="preserve">
Платежное поручение НЖ000000271 от 27.02.2020</t>
        </r>
      </text>
    </comment>
    <comment ref="L484" authorId="0">
      <text>
        <r>
          <rPr>
            <b/>
            <sz val="9"/>
            <color indexed="81"/>
            <rFont val="Tahoma"/>
            <family val="2"/>
            <charset val="204"/>
          </rPr>
          <t>Olga Kapitulskaya:</t>
        </r>
        <r>
          <rPr>
            <sz val="9"/>
            <color indexed="81"/>
            <rFont val="Tahoma"/>
            <family val="2"/>
            <charset val="204"/>
          </rPr>
          <t xml:space="preserve">
Платежное поручение НЖ000000534 от 07.04.2020</t>
        </r>
      </text>
    </comment>
    <comment ref="N484" authorId="0">
      <text>
        <r>
          <rPr>
            <b/>
            <sz val="9"/>
            <color indexed="81"/>
            <rFont val="Tahoma"/>
            <family val="2"/>
            <charset val="204"/>
          </rPr>
          <t>Olga Kapitulskaya:</t>
        </r>
        <r>
          <rPr>
            <sz val="9"/>
            <color indexed="81"/>
            <rFont val="Tahoma"/>
            <family val="2"/>
            <charset val="204"/>
          </rPr>
          <t xml:space="preserve">
Платежное поручение НЖ000000688 от 12.05.2020</t>
        </r>
      </text>
    </comment>
    <comment ref="V484" authorId="0">
      <text>
        <r>
          <rPr>
            <b/>
            <sz val="9"/>
            <color indexed="81"/>
            <rFont val="Tahoma"/>
            <family val="2"/>
            <charset val="204"/>
          </rPr>
          <t>Olga Kapitulskaya:</t>
        </r>
        <r>
          <rPr>
            <sz val="9"/>
            <color indexed="81"/>
            <rFont val="Tahoma"/>
            <family val="2"/>
            <charset val="204"/>
          </rPr>
          <t xml:space="preserve">
Платежное поручение ПЖ00005666 от 30.09.2020</t>
        </r>
      </text>
    </comment>
    <comment ref="X484" authorId="0">
      <text>
        <r>
          <rPr>
            <b/>
            <sz val="9"/>
            <color indexed="81"/>
            <rFont val="Tahoma"/>
            <family val="2"/>
            <charset val="204"/>
          </rPr>
          <t>Olga Kapitulskaya:</t>
        </r>
        <r>
          <rPr>
            <sz val="9"/>
            <color indexed="81"/>
            <rFont val="Tahoma"/>
            <family val="2"/>
            <charset val="204"/>
          </rPr>
          <t xml:space="preserve">
Платежное поручение ПЖ00005788 от 07.10.2020</t>
        </r>
      </text>
    </comment>
    <comment ref="AB484" authorId="0">
      <text>
        <r>
          <rPr>
            <b/>
            <sz val="9"/>
            <color indexed="81"/>
            <rFont val="Tahoma"/>
            <family val="2"/>
            <charset val="204"/>
          </rPr>
          <t>Olga Kapitulskaya:</t>
        </r>
        <r>
          <rPr>
            <sz val="9"/>
            <color indexed="81"/>
            <rFont val="Tahoma"/>
            <family val="2"/>
            <charset val="204"/>
          </rPr>
          <t xml:space="preserve">
Платежное поручение ПЖ00007630 от 16.12.2020</t>
        </r>
      </text>
    </comment>
    <comment ref="AE484" authorId="0">
      <text>
        <r>
          <rPr>
            <b/>
            <sz val="9"/>
            <color indexed="81"/>
            <rFont val="Tahoma"/>
            <family val="2"/>
            <charset val="204"/>
          </rPr>
          <t>Olga Kapitulskaya:</t>
        </r>
        <r>
          <rPr>
            <sz val="9"/>
            <color indexed="81"/>
            <rFont val="Tahoma"/>
            <family val="2"/>
            <charset val="204"/>
          </rPr>
          <t xml:space="preserve">
Платежное поручение ПЖ000000256 от 18.01.2021</t>
        </r>
      </text>
    </comment>
    <comment ref="H485" authorId="0">
      <text>
        <r>
          <rPr>
            <b/>
            <sz val="9"/>
            <color indexed="81"/>
            <rFont val="Tahoma"/>
            <family val="2"/>
            <charset val="204"/>
          </rPr>
          <t>Olga Kapitulskaya:</t>
        </r>
        <r>
          <rPr>
            <sz val="9"/>
            <color indexed="81"/>
            <rFont val="Tahoma"/>
            <family val="2"/>
            <charset val="204"/>
          </rPr>
          <t xml:space="preserve">
Платежное поручение НЖ000000264 от 27.02.2020</t>
        </r>
      </text>
    </comment>
    <comment ref="J485" authorId="0">
      <text>
        <r>
          <rPr>
            <b/>
            <sz val="9"/>
            <color indexed="81"/>
            <rFont val="Tahoma"/>
            <family val="2"/>
            <charset val="204"/>
          </rPr>
          <t>Olga Kapitulskaya:</t>
        </r>
        <r>
          <rPr>
            <sz val="9"/>
            <color indexed="81"/>
            <rFont val="Tahoma"/>
            <family val="2"/>
            <charset val="204"/>
          </rPr>
          <t xml:space="preserve">
Платежное поручение НЖ000000487 от 27.03.2020</t>
        </r>
      </text>
    </comment>
    <comment ref="L485" authorId="0">
      <text>
        <r>
          <rPr>
            <b/>
            <sz val="9"/>
            <color indexed="81"/>
            <rFont val="Tahoma"/>
            <family val="2"/>
            <charset val="204"/>
          </rPr>
          <t>Olga Kapitulskaya:</t>
        </r>
        <r>
          <rPr>
            <sz val="9"/>
            <color indexed="81"/>
            <rFont val="Tahoma"/>
            <family val="2"/>
            <charset val="204"/>
          </rPr>
          <t xml:space="preserve">
Платежное поручение НЖ000000591 от 22.04.2020</t>
        </r>
      </text>
    </comment>
    <comment ref="X485" authorId="0">
      <text>
        <r>
          <rPr>
            <b/>
            <sz val="9"/>
            <color indexed="81"/>
            <rFont val="Tahoma"/>
            <family val="2"/>
            <charset val="204"/>
          </rPr>
          <t>Olga Kapitulskaya:</t>
        </r>
        <r>
          <rPr>
            <sz val="9"/>
            <color indexed="81"/>
            <rFont val="Tahoma"/>
            <family val="2"/>
            <charset val="204"/>
          </rPr>
          <t xml:space="preserve">
Платежное поручение ПЖ00006229 от 28.10.2020</t>
        </r>
      </text>
    </comment>
    <comment ref="Z485" authorId="0">
      <text>
        <r>
          <rPr>
            <b/>
            <sz val="9"/>
            <color indexed="81"/>
            <rFont val="Tahoma"/>
            <family val="2"/>
            <charset val="204"/>
          </rPr>
          <t>Olga Kapitulskaya:</t>
        </r>
        <r>
          <rPr>
            <sz val="9"/>
            <color indexed="81"/>
            <rFont val="Tahoma"/>
            <family val="2"/>
            <charset val="204"/>
          </rPr>
          <t xml:space="preserve">
Платежное поручение ПЖ00006960 от 26.11.2020</t>
        </r>
      </text>
    </comment>
    <comment ref="AB485" authorId="0">
      <text>
        <r>
          <rPr>
            <b/>
            <sz val="9"/>
            <color indexed="81"/>
            <rFont val="Tahoma"/>
            <family val="2"/>
            <charset val="204"/>
          </rPr>
          <t>Olga Kapitulskaya:</t>
        </r>
        <r>
          <rPr>
            <sz val="9"/>
            <color indexed="81"/>
            <rFont val="Tahoma"/>
            <family val="2"/>
            <charset val="204"/>
          </rPr>
          <t xml:space="preserve">
Платежное поручение ПЖ00007629 от 16.12.2020</t>
        </r>
      </text>
    </comment>
    <comment ref="AE485" authorId="0">
      <text>
        <r>
          <rPr>
            <b/>
            <sz val="9"/>
            <color indexed="81"/>
            <rFont val="Tahoma"/>
            <family val="2"/>
            <charset val="204"/>
          </rPr>
          <t>Olga Kapitulskaya:</t>
        </r>
        <r>
          <rPr>
            <sz val="9"/>
            <color indexed="81"/>
            <rFont val="Tahoma"/>
            <family val="2"/>
            <charset val="204"/>
          </rPr>
          <t xml:space="preserve">
Платежное поручение ПЖ000000307 от 19.01.2021</t>
        </r>
      </text>
    </comment>
    <comment ref="R486" authorId="0">
      <text>
        <r>
          <rPr>
            <b/>
            <sz val="9"/>
            <color indexed="81"/>
            <rFont val="Tahoma"/>
            <family val="2"/>
            <charset val="204"/>
          </rPr>
          <t>Olga Kapitulskaya:</t>
        </r>
        <r>
          <rPr>
            <sz val="9"/>
            <color indexed="81"/>
            <rFont val="Tahoma"/>
            <family val="2"/>
            <charset val="204"/>
          </rPr>
          <t xml:space="preserve">
Платежное поручение ПЖ00004326 от 29.07.2020</t>
        </r>
      </text>
    </comment>
    <comment ref="V486" authorId="0">
      <text>
        <r>
          <rPr>
            <b/>
            <sz val="9"/>
            <color indexed="81"/>
            <rFont val="Tahoma"/>
            <family val="2"/>
            <charset val="204"/>
          </rPr>
          <t>Olga Kapitulskaya:</t>
        </r>
        <r>
          <rPr>
            <sz val="9"/>
            <color indexed="81"/>
            <rFont val="Tahoma"/>
            <family val="2"/>
            <charset val="204"/>
          </rPr>
          <t xml:space="preserve">
Платежное поручение ПЖ00005378 от 16.09.2020</t>
        </r>
      </text>
    </comment>
    <comment ref="X486" authorId="0">
      <text>
        <r>
          <rPr>
            <b/>
            <sz val="9"/>
            <color indexed="81"/>
            <rFont val="Tahoma"/>
            <family val="2"/>
            <charset val="204"/>
          </rPr>
          <t>Olga Kapitulskaya:</t>
        </r>
        <r>
          <rPr>
            <sz val="9"/>
            <color indexed="81"/>
            <rFont val="Tahoma"/>
            <family val="2"/>
            <charset val="204"/>
          </rPr>
          <t xml:space="preserve">
Платежное поручение ПЖ00006187 от 28.10.2020</t>
        </r>
      </text>
    </comment>
    <comment ref="AB486" authorId="0">
      <text>
        <r>
          <rPr>
            <b/>
            <sz val="9"/>
            <color indexed="81"/>
            <rFont val="Tahoma"/>
            <family val="2"/>
            <charset val="204"/>
          </rPr>
          <t>Olga Kapitulskaya:</t>
        </r>
        <r>
          <rPr>
            <sz val="9"/>
            <color indexed="81"/>
            <rFont val="Tahoma"/>
            <family val="2"/>
            <charset val="204"/>
          </rPr>
          <t xml:space="preserve">
Платежное поручение ПЖ00007321 от 08.12.2020</t>
        </r>
      </text>
    </comment>
    <comment ref="AE486" authorId="0">
      <text>
        <r>
          <rPr>
            <b/>
            <sz val="9"/>
            <color indexed="81"/>
            <rFont val="Tahoma"/>
            <family val="2"/>
            <charset val="204"/>
          </rPr>
          <t>Olga Kapitulskaya:</t>
        </r>
        <r>
          <rPr>
            <sz val="9"/>
            <color indexed="81"/>
            <rFont val="Tahoma"/>
            <family val="2"/>
            <charset val="204"/>
          </rPr>
          <t xml:space="preserve">
Платежное поручение ПЖ000000548 от 27.01.2021</t>
        </r>
      </text>
    </comment>
    <comment ref="H487" authorId="0">
      <text>
        <r>
          <rPr>
            <b/>
            <sz val="9"/>
            <color indexed="81"/>
            <rFont val="Tahoma"/>
            <family val="2"/>
            <charset val="204"/>
          </rPr>
          <t>Olga Kapitulskaya:</t>
        </r>
        <r>
          <rPr>
            <sz val="9"/>
            <color indexed="81"/>
            <rFont val="Tahoma"/>
            <family val="2"/>
            <charset val="204"/>
          </rPr>
          <t xml:space="preserve">
Платежное поручение НЖ000000260 от 26.02.2020</t>
        </r>
      </text>
    </comment>
    <comment ref="L487" authorId="0">
      <text>
        <r>
          <rPr>
            <b/>
            <sz val="9"/>
            <color indexed="81"/>
            <rFont val="Tahoma"/>
            <family val="2"/>
            <charset val="204"/>
          </rPr>
          <t>Olga Kapitulskaya:</t>
        </r>
        <r>
          <rPr>
            <sz val="9"/>
            <color indexed="81"/>
            <rFont val="Tahoma"/>
            <family val="2"/>
            <charset val="204"/>
          </rPr>
          <t xml:space="preserve">
Платежное поручение НЖ000000548 от 07.04.2020</t>
        </r>
      </text>
    </comment>
    <comment ref="Z487" authorId="0">
      <text>
        <r>
          <rPr>
            <b/>
            <sz val="9"/>
            <color indexed="81"/>
            <rFont val="Tahoma"/>
            <family val="2"/>
            <charset val="204"/>
          </rPr>
          <t>Olga Kapitulskaya:</t>
        </r>
        <r>
          <rPr>
            <sz val="9"/>
            <color indexed="81"/>
            <rFont val="Tahoma"/>
            <family val="2"/>
            <charset val="204"/>
          </rPr>
          <t xml:space="preserve">
Платежное поручение ПЖ00006519 от 11.11.2020</t>
        </r>
      </text>
    </comment>
    <comment ref="AB487" authorId="0">
      <text>
        <r>
          <rPr>
            <b/>
            <sz val="9"/>
            <color indexed="81"/>
            <rFont val="Tahoma"/>
            <family val="2"/>
            <charset val="204"/>
          </rPr>
          <t>Olga Kapitulskaya:</t>
        </r>
        <r>
          <rPr>
            <sz val="9"/>
            <color indexed="81"/>
            <rFont val="Tahoma"/>
            <family val="2"/>
            <charset val="204"/>
          </rPr>
          <t xml:space="preserve">
Платежное поручение ПЖ00007944 от 28.12.2020</t>
        </r>
      </text>
    </comment>
    <comment ref="H488" authorId="0">
      <text>
        <r>
          <rPr>
            <b/>
            <sz val="9"/>
            <color indexed="81"/>
            <rFont val="Tahoma"/>
            <family val="2"/>
            <charset val="204"/>
          </rPr>
          <t>Olga Kapitulskaya:</t>
        </r>
        <r>
          <rPr>
            <sz val="9"/>
            <color indexed="81"/>
            <rFont val="Tahoma"/>
            <family val="2"/>
            <charset val="204"/>
          </rPr>
          <t xml:space="preserve">
Платежное поручение НЖ000000188 от 10.02.2020</t>
        </r>
      </text>
    </comment>
    <comment ref="J488" authorId="0">
      <text>
        <r>
          <rPr>
            <b/>
            <sz val="9"/>
            <color indexed="81"/>
            <rFont val="Tahoma"/>
            <family val="2"/>
            <charset val="204"/>
          </rPr>
          <t>Olga Kapitulskaya:</t>
        </r>
        <r>
          <rPr>
            <sz val="9"/>
            <color indexed="81"/>
            <rFont val="Tahoma"/>
            <family val="2"/>
            <charset val="204"/>
          </rPr>
          <t xml:space="preserve">
Платежное поручение НЖ000000375 от 10.03.2020</t>
        </r>
      </text>
    </comment>
    <comment ref="L488" authorId="0">
      <text>
        <r>
          <rPr>
            <b/>
            <sz val="9"/>
            <color indexed="81"/>
            <rFont val="Tahoma"/>
            <family val="2"/>
            <charset val="204"/>
          </rPr>
          <t>Olga Kapitulskaya:</t>
        </r>
        <r>
          <rPr>
            <sz val="9"/>
            <color indexed="81"/>
            <rFont val="Tahoma"/>
            <family val="2"/>
            <charset val="204"/>
          </rPr>
          <t xml:space="preserve">
Платежное поручение ПЖ00002471 от 22.04.2020</t>
        </r>
      </text>
    </comment>
    <comment ref="X488" authorId="0">
      <text>
        <r>
          <rPr>
            <b/>
            <sz val="9"/>
            <color indexed="81"/>
            <rFont val="Tahoma"/>
            <family val="2"/>
            <charset val="204"/>
          </rPr>
          <t>Olga Kapitulskaya:</t>
        </r>
        <r>
          <rPr>
            <sz val="9"/>
            <color indexed="81"/>
            <rFont val="Tahoma"/>
            <family val="2"/>
            <charset val="204"/>
          </rPr>
          <t xml:space="preserve">
Платежное поручение ПЖ00005918 от 14.10.2020</t>
        </r>
      </text>
    </comment>
    <comment ref="AB488" authorId="0">
      <text>
        <r>
          <rPr>
            <b/>
            <sz val="9"/>
            <color indexed="81"/>
            <rFont val="Tahoma"/>
            <family val="2"/>
            <charset val="204"/>
          </rPr>
          <t>Olga Kapitulskaya:</t>
        </r>
        <r>
          <rPr>
            <sz val="9"/>
            <color indexed="81"/>
            <rFont val="Tahoma"/>
            <family val="2"/>
            <charset val="204"/>
          </rPr>
          <t xml:space="preserve">
Платежное поручение ПЖ00007640 от 16.12.2020</t>
        </r>
      </text>
    </comment>
    <comment ref="AE488" authorId="0">
      <text>
        <r>
          <rPr>
            <b/>
            <sz val="9"/>
            <color indexed="81"/>
            <rFont val="Tahoma"/>
            <family val="2"/>
            <charset val="204"/>
          </rPr>
          <t>Olga Kapitulskaya:</t>
        </r>
        <r>
          <rPr>
            <sz val="9"/>
            <color indexed="81"/>
            <rFont val="Tahoma"/>
            <family val="2"/>
            <charset val="204"/>
          </rPr>
          <t xml:space="preserve">
Платежное поручение ПЖ000000427 от 21.01.2021</t>
        </r>
      </text>
    </comment>
    <comment ref="H489" authorId="0">
      <text>
        <r>
          <rPr>
            <b/>
            <sz val="9"/>
            <color indexed="81"/>
            <rFont val="Tahoma"/>
            <family val="2"/>
            <charset val="204"/>
          </rPr>
          <t>Olga Kapitulskaya:</t>
        </r>
        <r>
          <rPr>
            <sz val="9"/>
            <color indexed="81"/>
            <rFont val="Tahoma"/>
            <family val="2"/>
            <charset val="204"/>
          </rPr>
          <t xml:space="preserve">
Платежное поручение НЖ000000244 от 19.02.2020</t>
        </r>
      </text>
    </comment>
    <comment ref="P489" authorId="0">
      <text>
        <r>
          <rPr>
            <b/>
            <sz val="9"/>
            <color indexed="81"/>
            <rFont val="Tahoma"/>
            <family val="2"/>
            <charset val="204"/>
          </rPr>
          <t>Olga Kapitulskaya:</t>
        </r>
        <r>
          <rPr>
            <sz val="9"/>
            <color indexed="81"/>
            <rFont val="Tahoma"/>
            <family val="2"/>
            <charset val="204"/>
          </rPr>
          <t xml:space="preserve">
Платежное поручение ПЖ00003659 от 16.06.2020</t>
        </r>
      </text>
    </comment>
    <comment ref="Z489" authorId="0">
      <text>
        <r>
          <rPr>
            <b/>
            <sz val="9"/>
            <color indexed="81"/>
            <rFont val="Tahoma"/>
            <family val="2"/>
            <charset val="204"/>
          </rPr>
          <t>Olga Kapitulskaya:</t>
        </r>
        <r>
          <rPr>
            <sz val="9"/>
            <color indexed="81"/>
            <rFont val="Tahoma"/>
            <family val="2"/>
            <charset val="204"/>
          </rPr>
          <t xml:space="preserve">
Платежное поручение НЖ000001653 от 11.11.2020</t>
        </r>
      </text>
    </comment>
    <comment ref="AB489" authorId="0">
      <text>
        <r>
          <rPr>
            <b/>
            <sz val="9"/>
            <color indexed="81"/>
            <rFont val="Tahoma"/>
            <family val="2"/>
            <charset val="204"/>
          </rPr>
          <t>Olga Kapitulskaya:</t>
        </r>
        <r>
          <rPr>
            <sz val="9"/>
            <color indexed="81"/>
            <rFont val="Tahoma"/>
            <family val="2"/>
            <charset val="204"/>
          </rPr>
          <t xml:space="preserve">
Платежное поручение ПЖ00007747 от 21.12.2020</t>
        </r>
      </text>
    </comment>
    <comment ref="P490" authorId="0">
      <text>
        <r>
          <rPr>
            <b/>
            <sz val="9"/>
            <color indexed="81"/>
            <rFont val="Tahoma"/>
            <family val="2"/>
            <charset val="204"/>
          </rPr>
          <t>Olga Kapitulskaya:</t>
        </r>
        <r>
          <rPr>
            <sz val="9"/>
            <color indexed="81"/>
            <rFont val="Tahoma"/>
            <family val="2"/>
            <charset val="204"/>
          </rPr>
          <t xml:space="preserve">
Платежное поручение ПЖ00003714 от 23.06.2020</t>
        </r>
      </text>
    </comment>
    <comment ref="R490" authorId="0">
      <text>
        <r>
          <rPr>
            <b/>
            <sz val="9"/>
            <color indexed="81"/>
            <rFont val="Tahoma"/>
            <family val="2"/>
            <charset val="204"/>
          </rPr>
          <t>Olga Kapitulskaya:</t>
        </r>
        <r>
          <rPr>
            <sz val="9"/>
            <color indexed="81"/>
            <rFont val="Tahoma"/>
            <family val="2"/>
            <charset val="204"/>
          </rPr>
          <t xml:space="preserve">
Платежное поручение ПЖ00004178 от 17.07.2020</t>
        </r>
      </text>
    </comment>
    <comment ref="Z490" authorId="0">
      <text>
        <r>
          <rPr>
            <b/>
            <sz val="9"/>
            <color indexed="81"/>
            <rFont val="Tahoma"/>
            <family val="2"/>
            <charset val="204"/>
          </rPr>
          <t>Olga Kapitulskaya:</t>
        </r>
        <r>
          <rPr>
            <sz val="9"/>
            <color indexed="81"/>
            <rFont val="Tahoma"/>
            <family val="2"/>
            <charset val="204"/>
          </rPr>
          <t xml:space="preserve">
Платежное поручение ПЖ00007149 от 30.11.2020</t>
        </r>
      </text>
    </comment>
    <comment ref="H491" authorId="0">
      <text>
        <r>
          <rPr>
            <b/>
            <sz val="9"/>
            <color indexed="81"/>
            <rFont val="Tahoma"/>
            <family val="2"/>
            <charset val="204"/>
          </rPr>
          <t>Olga Kapitulskaya:</t>
        </r>
        <r>
          <rPr>
            <sz val="9"/>
            <color indexed="81"/>
            <rFont val="Tahoma"/>
            <family val="2"/>
            <charset val="204"/>
          </rPr>
          <t xml:space="preserve">
Платежное поручение НЖ000000236 от 17.02.2020</t>
        </r>
      </text>
    </comment>
    <comment ref="Z491" authorId="0">
      <text>
        <r>
          <rPr>
            <b/>
            <sz val="9"/>
            <color indexed="81"/>
            <rFont val="Tahoma"/>
            <family val="2"/>
            <charset val="204"/>
          </rPr>
          <t>Olga Kapitulskaya:</t>
        </r>
        <r>
          <rPr>
            <sz val="9"/>
            <color indexed="81"/>
            <rFont val="Tahoma"/>
            <family val="2"/>
            <charset val="204"/>
          </rPr>
          <t xml:space="preserve">
Платежное поручение ПЖ00006831 от 24.11.2020</t>
        </r>
      </text>
    </comment>
    <comment ref="AB491" authorId="0">
      <text>
        <r>
          <rPr>
            <b/>
            <sz val="9"/>
            <color indexed="81"/>
            <rFont val="Tahoma"/>
            <family val="2"/>
            <charset val="204"/>
          </rPr>
          <t>Olga Kapitulskaya:</t>
        </r>
        <r>
          <rPr>
            <sz val="9"/>
            <color indexed="81"/>
            <rFont val="Tahoma"/>
            <family val="2"/>
            <charset val="204"/>
          </rPr>
          <t xml:space="preserve">
Платежное поручение ПЖ00007626 от 16.12.2020</t>
        </r>
      </text>
    </comment>
    <comment ref="AE491" authorId="0">
      <text>
        <r>
          <rPr>
            <b/>
            <sz val="9"/>
            <color indexed="81"/>
            <rFont val="Tahoma"/>
            <family val="2"/>
            <charset val="204"/>
          </rPr>
          <t>Olga Kapitulskaya:</t>
        </r>
        <r>
          <rPr>
            <sz val="9"/>
            <color indexed="81"/>
            <rFont val="Tahoma"/>
            <family val="2"/>
            <charset val="204"/>
          </rPr>
          <t xml:space="preserve">
Платежное поручение ПЖ000000405 от 21.01.2021</t>
        </r>
      </text>
    </comment>
    <comment ref="H492" authorId="0">
      <text>
        <r>
          <rPr>
            <b/>
            <sz val="9"/>
            <color indexed="81"/>
            <rFont val="Tahoma"/>
            <family val="2"/>
            <charset val="204"/>
          </rPr>
          <t>Olga Kapitulskaya:</t>
        </r>
        <r>
          <rPr>
            <sz val="9"/>
            <color indexed="81"/>
            <rFont val="Tahoma"/>
            <family val="2"/>
            <charset val="204"/>
          </rPr>
          <t xml:space="preserve">
Платежное поручение НЖ000000208 от 13.02.2020</t>
        </r>
      </text>
    </comment>
    <comment ref="Z492" authorId="0">
      <text>
        <r>
          <rPr>
            <b/>
            <sz val="9"/>
            <color indexed="81"/>
            <rFont val="Tahoma"/>
            <family val="2"/>
            <charset val="204"/>
          </rPr>
          <t>Olga Kapitulskaya:</t>
        </r>
        <r>
          <rPr>
            <sz val="9"/>
            <color indexed="81"/>
            <rFont val="Tahoma"/>
            <family val="2"/>
            <charset val="204"/>
          </rPr>
          <t xml:space="preserve">
Платежное поручение ПЖ00006549 от 11.11.2020</t>
        </r>
      </text>
    </comment>
    <comment ref="AB492" authorId="0">
      <text>
        <r>
          <rPr>
            <b/>
            <sz val="9"/>
            <color indexed="81"/>
            <rFont val="Tahoma"/>
            <family val="2"/>
            <charset val="204"/>
          </rPr>
          <t>Olga Kapitulskaya:</t>
        </r>
        <r>
          <rPr>
            <sz val="9"/>
            <color indexed="81"/>
            <rFont val="Tahoma"/>
            <family val="2"/>
            <charset val="204"/>
          </rPr>
          <t xml:space="preserve">
Платежное поручение ПЖ00007342 от 08.12.2020</t>
        </r>
      </text>
    </comment>
    <comment ref="AE492" authorId="0">
      <text>
        <r>
          <rPr>
            <b/>
            <sz val="9"/>
            <color indexed="81"/>
            <rFont val="Tahoma"/>
            <family val="2"/>
            <charset val="204"/>
          </rPr>
          <t>Olga Kapitulskaya:</t>
        </r>
        <r>
          <rPr>
            <sz val="9"/>
            <color indexed="81"/>
            <rFont val="Tahoma"/>
            <family val="2"/>
            <charset val="204"/>
          </rPr>
          <t xml:space="preserve">
Платежное поручение ПЖ000000411 от 21.01.2021</t>
        </r>
      </text>
    </comment>
    <comment ref="H493" authorId="0">
      <text>
        <r>
          <rPr>
            <b/>
            <sz val="9"/>
            <color indexed="81"/>
            <rFont val="Tahoma"/>
            <family val="2"/>
            <charset val="204"/>
          </rPr>
          <t>Olga Kapitulskaya:</t>
        </r>
        <r>
          <rPr>
            <sz val="9"/>
            <color indexed="81"/>
            <rFont val="Tahoma"/>
            <family val="2"/>
            <charset val="204"/>
          </rPr>
          <t xml:space="preserve">
Платежное поручение НЖ000000155 от 05.02.2020</t>
        </r>
      </text>
    </comment>
    <comment ref="J493" authorId="0">
      <text>
        <r>
          <rPr>
            <b/>
            <sz val="9"/>
            <color indexed="81"/>
            <rFont val="Tahoma"/>
            <family val="2"/>
            <charset val="204"/>
          </rPr>
          <t>Olga Kapitulskaya:</t>
        </r>
        <r>
          <rPr>
            <sz val="9"/>
            <color indexed="81"/>
            <rFont val="Tahoma"/>
            <family val="2"/>
            <charset val="204"/>
          </rPr>
          <t xml:space="preserve">
Платежное поручение ПЖ000001554 от 06.03.2020</t>
        </r>
      </text>
    </comment>
    <comment ref="Z493" authorId="0">
      <text>
        <r>
          <rPr>
            <b/>
            <sz val="9"/>
            <color indexed="81"/>
            <rFont val="Tahoma"/>
            <family val="2"/>
            <charset val="204"/>
          </rPr>
          <t>Olga Kapitulskaya:</t>
        </r>
        <r>
          <rPr>
            <sz val="9"/>
            <color indexed="81"/>
            <rFont val="Tahoma"/>
            <family val="2"/>
            <charset val="204"/>
          </rPr>
          <t xml:space="preserve">
Платежное поручение ПЖ00006961 от 26.11.2020</t>
        </r>
      </text>
    </comment>
    <comment ref="AB493" authorId="0">
      <text>
        <r>
          <rPr>
            <b/>
            <sz val="9"/>
            <color indexed="81"/>
            <rFont val="Tahoma"/>
            <family val="2"/>
            <charset val="204"/>
          </rPr>
          <t>Olga Kapitulskaya:</t>
        </r>
        <r>
          <rPr>
            <sz val="9"/>
            <color indexed="81"/>
            <rFont val="Tahoma"/>
            <family val="2"/>
            <charset val="204"/>
          </rPr>
          <t xml:space="preserve">
Платежное поручение НЖ000001974 от 28.12.2020</t>
        </r>
      </text>
    </comment>
    <comment ref="H494" authorId="0">
      <text>
        <r>
          <rPr>
            <b/>
            <sz val="9"/>
            <color indexed="81"/>
            <rFont val="Tahoma"/>
            <family val="2"/>
            <charset val="204"/>
          </rPr>
          <t>Olga Kapitulskaya:</t>
        </r>
        <r>
          <rPr>
            <sz val="9"/>
            <color indexed="81"/>
            <rFont val="Tahoma"/>
            <family val="2"/>
            <charset val="204"/>
          </rPr>
          <t xml:space="preserve">
Платежное поручение ПЖ000000929 от 11.02.2020</t>
        </r>
      </text>
    </comment>
    <comment ref="J494" authorId="0">
      <text>
        <r>
          <rPr>
            <b/>
            <sz val="9"/>
            <color indexed="81"/>
            <rFont val="Tahoma"/>
            <family val="2"/>
            <charset val="204"/>
          </rPr>
          <t>Olga Kapitulskaya:</t>
        </r>
        <r>
          <rPr>
            <sz val="9"/>
            <color indexed="81"/>
            <rFont val="Tahoma"/>
            <family val="2"/>
            <charset val="204"/>
          </rPr>
          <t xml:space="preserve">
Платежное поручение ПЖ000001515 от 05.03.2020</t>
        </r>
      </text>
    </comment>
    <comment ref="V494" authorId="0">
      <text>
        <r>
          <rPr>
            <b/>
            <sz val="9"/>
            <color indexed="81"/>
            <rFont val="Tahoma"/>
            <family val="2"/>
            <charset val="204"/>
          </rPr>
          <t>Olga Kapitulskaya:</t>
        </r>
        <r>
          <rPr>
            <sz val="9"/>
            <color indexed="81"/>
            <rFont val="Tahoma"/>
            <family val="2"/>
            <charset val="204"/>
          </rPr>
          <t xml:space="preserve">
Платежное поручение ПЖ00005445 от 23.09.2020</t>
        </r>
      </text>
    </comment>
    <comment ref="X494" authorId="0">
      <text>
        <r>
          <rPr>
            <b/>
            <sz val="9"/>
            <color indexed="81"/>
            <rFont val="Tahoma"/>
            <family val="2"/>
            <charset val="204"/>
          </rPr>
          <t>Olga Kapitulskaya:</t>
        </r>
        <r>
          <rPr>
            <sz val="9"/>
            <color indexed="81"/>
            <rFont val="Tahoma"/>
            <family val="2"/>
            <charset val="204"/>
          </rPr>
          <t xml:space="preserve">
Платежное поручение ПЖ00006055 от 19.10.2020</t>
        </r>
      </text>
    </comment>
    <comment ref="Z494" authorId="0">
      <text>
        <r>
          <rPr>
            <b/>
            <sz val="9"/>
            <color indexed="81"/>
            <rFont val="Tahoma"/>
            <family val="2"/>
            <charset val="204"/>
          </rPr>
          <t>Olga Kapitulskaya:</t>
        </r>
        <r>
          <rPr>
            <sz val="9"/>
            <color indexed="81"/>
            <rFont val="Tahoma"/>
            <family val="2"/>
            <charset val="204"/>
          </rPr>
          <t xml:space="preserve">
Платежное поручение ПЖ00006359 от 03.11.2020</t>
        </r>
      </text>
    </comment>
    <comment ref="AB494" authorId="0">
      <text>
        <r>
          <rPr>
            <b/>
            <sz val="9"/>
            <color indexed="81"/>
            <rFont val="Tahoma"/>
            <family val="2"/>
            <charset val="204"/>
          </rPr>
          <t>Olga Kapitulskaya:</t>
        </r>
        <r>
          <rPr>
            <sz val="9"/>
            <color indexed="81"/>
            <rFont val="Tahoma"/>
            <family val="2"/>
            <charset val="204"/>
          </rPr>
          <t xml:space="preserve">
Платежное поручение ПЖ00007643 от 16.12.2020</t>
        </r>
      </text>
    </comment>
    <comment ref="AE494" authorId="0">
      <text>
        <r>
          <rPr>
            <b/>
            <sz val="9"/>
            <color indexed="81"/>
            <rFont val="Tahoma"/>
            <family val="2"/>
            <charset val="204"/>
          </rPr>
          <t>Olga Kapitulskaya:</t>
        </r>
        <r>
          <rPr>
            <sz val="9"/>
            <color indexed="81"/>
            <rFont val="Tahoma"/>
            <family val="2"/>
            <charset val="204"/>
          </rPr>
          <t xml:space="preserve">
Платежное поручение ПЖ000000248 от 18.01.2021</t>
        </r>
      </text>
    </comment>
    <comment ref="H495" authorId="0">
      <text>
        <r>
          <rPr>
            <b/>
            <sz val="9"/>
            <color indexed="81"/>
            <rFont val="Tahoma"/>
            <family val="2"/>
            <charset val="204"/>
          </rPr>
          <t>Olga Kapitulskaya:</t>
        </r>
        <r>
          <rPr>
            <sz val="9"/>
            <color indexed="81"/>
            <rFont val="Tahoma"/>
            <family val="2"/>
            <charset val="204"/>
          </rPr>
          <t xml:space="preserve">
Платежное поручение ПЖ000001221 от 21.02.2020</t>
        </r>
      </text>
    </comment>
    <comment ref="J495" authorId="0">
      <text>
        <r>
          <rPr>
            <b/>
            <sz val="9"/>
            <color indexed="81"/>
            <rFont val="Tahoma"/>
            <family val="2"/>
            <charset val="204"/>
          </rPr>
          <t>Olga Kapitulskaya:</t>
        </r>
        <r>
          <rPr>
            <sz val="9"/>
            <color indexed="81"/>
            <rFont val="Tahoma"/>
            <family val="2"/>
            <charset val="204"/>
          </rPr>
          <t xml:space="preserve">
Платежное поручение ПЖ000001607 от 12.03.2020</t>
        </r>
      </text>
    </comment>
    <comment ref="N495" authorId="0">
      <text>
        <r>
          <rPr>
            <b/>
            <sz val="9"/>
            <color indexed="81"/>
            <rFont val="Tahoma"/>
            <family val="2"/>
            <charset val="204"/>
          </rPr>
          <t>Olga Kapitulskaya:</t>
        </r>
        <r>
          <rPr>
            <sz val="9"/>
            <color indexed="81"/>
            <rFont val="Tahoma"/>
            <family val="2"/>
            <charset val="204"/>
          </rPr>
          <t xml:space="preserve">
Платежное поручение ПЖ00003137 от 26.05.2020</t>
        </r>
      </text>
    </comment>
    <comment ref="T495" authorId="0">
      <text>
        <r>
          <rPr>
            <b/>
            <sz val="9"/>
            <color indexed="81"/>
            <rFont val="Tahoma"/>
            <family val="2"/>
            <charset val="204"/>
          </rPr>
          <t>Olga Kapitulskaya:</t>
        </r>
        <r>
          <rPr>
            <sz val="9"/>
            <color indexed="81"/>
            <rFont val="Tahoma"/>
            <family val="2"/>
            <charset val="204"/>
          </rPr>
          <t xml:space="preserve">
Платежное поручение ПЖ00004465 от 04.08.2020</t>
        </r>
      </text>
    </comment>
    <comment ref="V495" authorId="0">
      <text>
        <r>
          <rPr>
            <b/>
            <sz val="9"/>
            <color indexed="81"/>
            <rFont val="Tahoma"/>
            <family val="2"/>
            <charset val="204"/>
          </rPr>
          <t>Olga Kapitulskaya:</t>
        </r>
        <r>
          <rPr>
            <sz val="9"/>
            <color indexed="81"/>
            <rFont val="Tahoma"/>
            <family val="2"/>
            <charset val="204"/>
          </rPr>
          <t xml:space="preserve">
Платежное поручение ПЖ00005354 от 16.09.2020</t>
        </r>
      </text>
    </comment>
    <comment ref="Z495" authorId="0">
      <text>
        <r>
          <rPr>
            <b/>
            <sz val="9"/>
            <color indexed="81"/>
            <rFont val="Tahoma"/>
            <family val="2"/>
            <charset val="204"/>
          </rPr>
          <t>Olga Kapitulskaya:</t>
        </r>
        <r>
          <rPr>
            <sz val="9"/>
            <color indexed="81"/>
            <rFont val="Tahoma"/>
            <family val="2"/>
            <charset val="204"/>
          </rPr>
          <t xml:space="preserve">
Платежное поручение ПЖ00006716 от 17.11.2020</t>
        </r>
      </text>
    </comment>
    <comment ref="AB495" authorId="0">
      <text>
        <r>
          <rPr>
            <b/>
            <sz val="9"/>
            <color indexed="81"/>
            <rFont val="Tahoma"/>
            <family val="2"/>
            <charset val="204"/>
          </rPr>
          <t>Olga Kapitulskaya:</t>
        </r>
        <r>
          <rPr>
            <sz val="9"/>
            <color indexed="81"/>
            <rFont val="Tahoma"/>
            <family val="2"/>
            <charset val="204"/>
          </rPr>
          <t xml:space="preserve">
Платежное поручение ПЖ00007664 от 16.12.2020</t>
        </r>
      </text>
    </comment>
    <comment ref="Z496" authorId="0">
      <text>
        <r>
          <rPr>
            <b/>
            <sz val="9"/>
            <color indexed="81"/>
            <rFont val="Tahoma"/>
            <family val="2"/>
            <charset val="204"/>
          </rPr>
          <t>Olga Kapitulskaya:</t>
        </r>
        <r>
          <rPr>
            <sz val="9"/>
            <color indexed="81"/>
            <rFont val="Tahoma"/>
            <family val="2"/>
            <charset val="204"/>
          </rPr>
          <t xml:space="preserve">
Платежное поручение ПЖ00007128 от 30.11.2020</t>
        </r>
      </text>
    </comment>
    <comment ref="AB496" authorId="0">
      <text>
        <r>
          <rPr>
            <b/>
            <sz val="9"/>
            <color indexed="81"/>
            <rFont val="Tahoma"/>
            <family val="2"/>
            <charset val="204"/>
          </rPr>
          <t>Olga Kapitulskaya:</t>
        </r>
        <r>
          <rPr>
            <sz val="9"/>
            <color indexed="81"/>
            <rFont val="Tahoma"/>
            <family val="2"/>
            <charset val="204"/>
          </rPr>
          <t xml:space="preserve">
Платежное поручение ПЖ00007341 от 08.12.2020</t>
        </r>
      </text>
    </comment>
    <comment ref="AE496" authorId="0">
      <text>
        <r>
          <rPr>
            <b/>
            <sz val="9"/>
            <color indexed="81"/>
            <rFont val="Tahoma"/>
            <family val="2"/>
            <charset val="204"/>
          </rPr>
          <t>Olga Kapitulskaya:</t>
        </r>
        <r>
          <rPr>
            <sz val="9"/>
            <color indexed="81"/>
            <rFont val="Tahoma"/>
            <family val="2"/>
            <charset val="204"/>
          </rPr>
          <t xml:space="preserve">
Платежное поручение ПЖ000000410 от 21.01.2021</t>
        </r>
      </text>
    </comment>
    <comment ref="AB497" authorId="0">
      <text>
        <r>
          <rPr>
            <b/>
            <sz val="9"/>
            <color indexed="81"/>
            <rFont val="Tahoma"/>
            <family val="2"/>
            <charset val="204"/>
          </rPr>
          <t>Olga Kapitulskaya:</t>
        </r>
        <r>
          <rPr>
            <sz val="9"/>
            <color indexed="81"/>
            <rFont val="Tahoma"/>
            <family val="2"/>
            <charset val="204"/>
          </rPr>
          <t xml:space="preserve">
Платежное поручение ПЖ00007730 от 21.12.2020</t>
        </r>
      </text>
    </comment>
    <comment ref="N498" authorId="0">
      <text>
        <r>
          <rPr>
            <b/>
            <sz val="9"/>
            <color indexed="81"/>
            <rFont val="Tahoma"/>
            <family val="2"/>
            <charset val="204"/>
          </rPr>
          <t>Olga Kapitulskaya:</t>
        </r>
        <r>
          <rPr>
            <sz val="9"/>
            <color indexed="81"/>
            <rFont val="Tahoma"/>
            <family val="2"/>
            <charset val="204"/>
          </rPr>
          <t xml:space="preserve">
Платежное поручение ПЖ00003213 от 29.05.2020</t>
        </r>
      </text>
    </comment>
  </commentList>
</comments>
</file>

<file path=xl/sharedStrings.xml><?xml version="1.0" encoding="utf-8"?>
<sst xmlns="http://schemas.openxmlformats.org/spreadsheetml/2006/main" count="1009" uniqueCount="528">
  <si>
    <t>Благотворительные Фонды</t>
  </si>
  <si>
    <t>п/н</t>
  </si>
  <si>
    <t>Наименование расхода</t>
  </si>
  <si>
    <t>Форма отчетности</t>
  </si>
  <si>
    <t>Период:</t>
  </si>
  <si>
    <t>январь</t>
  </si>
  <si>
    <t>февраль</t>
  </si>
  <si>
    <t>март</t>
  </si>
  <si>
    <t>апрель</t>
  </si>
  <si>
    <t>май</t>
  </si>
  <si>
    <t>июнь</t>
  </si>
  <si>
    <t>июль</t>
  </si>
  <si>
    <t>август</t>
  </si>
  <si>
    <t>сентябрь</t>
  </si>
  <si>
    <t>октябрь</t>
  </si>
  <si>
    <t>ноябрь</t>
  </si>
  <si>
    <t>декабрь</t>
  </si>
  <si>
    <t>Факт
Итого</t>
  </si>
  <si>
    <t>Адресная помощь ребенку (по сюжету в эфире)</t>
  </si>
  <si>
    <t>Нарастающим итогом в течение года</t>
  </si>
  <si>
    <t>I.</t>
  </si>
  <si>
    <t>II.</t>
  </si>
  <si>
    <t>Адресная помощь другим детям на поступления от телезрителей</t>
  </si>
  <si>
    <t>III.</t>
  </si>
  <si>
    <t>Медикаменты в больницы</t>
  </si>
  <si>
    <t>IV.</t>
  </si>
  <si>
    <t>Медицинское оборудование</t>
  </si>
  <si>
    <t>Дата эфира</t>
  </si>
  <si>
    <t>СВОДНАЯ СТРОКА</t>
  </si>
  <si>
    <t>Доходы всего</t>
  </si>
  <si>
    <t xml:space="preserve">Планируемая сумма на оказание помощи
</t>
  </si>
  <si>
    <t>Расходы, всего:
(факт + планируемые расходы)</t>
  </si>
  <si>
    <t>Остаток денежных средств, фактический</t>
  </si>
  <si>
    <t>Поступления от телезрителей через SMS</t>
  </si>
  <si>
    <t>Требуемая помощь 
для ребенка
(озвученная в эфире)
Сумма, (руб.)</t>
  </si>
  <si>
    <t>Фамилия и имя ребенка
(для п. I и п. II)</t>
  </si>
  <si>
    <t>Остаток денежных средств, с учетом плановых платежей 
(фактические платежи + плановые платежи)</t>
  </si>
  <si>
    <t>х</t>
  </si>
  <si>
    <t>V.</t>
  </si>
  <si>
    <t>Расходы</t>
  </si>
  <si>
    <t xml:space="preserve">Ед. изм.: руб. </t>
  </si>
  <si>
    <t>Инвентарь, необходимый для ребенка</t>
  </si>
  <si>
    <t>Периодичность отчетности: полгода</t>
  </si>
  <si>
    <t>Оплата комиссии операторов платежных систем на получение пожертвования</t>
  </si>
  <si>
    <t>Планируемые расходы</t>
  </si>
  <si>
    <t>Розин Егор</t>
  </si>
  <si>
    <t>Смирнова София</t>
  </si>
  <si>
    <t>Соколова Любовь</t>
  </si>
  <si>
    <t>VI.</t>
  </si>
  <si>
    <t>Борисова Алена</t>
  </si>
  <si>
    <t>январь-декабрь 2020 год</t>
  </si>
  <si>
    <t>эфир 23.01.2020</t>
  </si>
  <si>
    <t>Карташов Максим</t>
  </si>
  <si>
    <t>Лекарство "Эрвиназа"</t>
  </si>
  <si>
    <t>Доставка лекарства "Эрвиназа"</t>
  </si>
  <si>
    <t>Летова Алина</t>
  </si>
  <si>
    <t>МООД</t>
  </si>
  <si>
    <t>Иванов Даниил</t>
  </si>
  <si>
    <t>Лекарства "Сандостатин"</t>
  </si>
  <si>
    <t xml:space="preserve">Исаева Разият </t>
  </si>
  <si>
    <t>Лекарство "Буденофальк"</t>
  </si>
  <si>
    <t>Мочайкин Василий</t>
  </si>
  <si>
    <t>Щиенков Егор</t>
  </si>
  <si>
    <t>Скворцов Михаил</t>
  </si>
  <si>
    <t>Лекарство "Коагил"</t>
  </si>
  <si>
    <t>Дадашова Асель</t>
  </si>
  <si>
    <t>Лекарство "Тимоглобулин"</t>
  </si>
  <si>
    <t>НМИЦ ДГОИ</t>
  </si>
  <si>
    <t>Лекарство "Пентаса"</t>
  </si>
  <si>
    <t>Лекарство "Лейкладин"</t>
  </si>
  <si>
    <t>Манукян Тигран</t>
  </si>
  <si>
    <t>Артамонов Дмитрий</t>
  </si>
  <si>
    <t>Мироненко Даниэль</t>
  </si>
  <si>
    <t>Лекарства "Кеппра, ламиктал"</t>
  </si>
  <si>
    <t>Еремина Карина</t>
  </si>
  <si>
    <t>Лекарство "Кеппра"</t>
  </si>
  <si>
    <t>Кочуров Дмитрий</t>
  </si>
  <si>
    <t>Лекарство "Таваник"</t>
  </si>
  <si>
    <t>Гюлумян Владислав</t>
  </si>
  <si>
    <t>Елистратов Савелий</t>
  </si>
  <si>
    <t>Лекарства "Кеппра"</t>
  </si>
  <si>
    <t>Лекарство "Фемостон"</t>
  </si>
  <si>
    <t>Викторова Ирина</t>
  </si>
  <si>
    <t>Чипеев Дмитрий</t>
  </si>
  <si>
    <t>Гереева Зухра</t>
  </si>
  <si>
    <t>Лекарство "Опдиво"</t>
  </si>
  <si>
    <t>Кильдигушев Оскар</t>
  </si>
  <si>
    <t>Лекарство "Буденофальк, зонегран"</t>
  </si>
  <si>
    <t>Паньшин Юрий</t>
  </si>
  <si>
    <t>Лекарство "Бартизар"</t>
  </si>
  <si>
    <t>Лекарство "Эксиджад"</t>
  </si>
  <si>
    <t>Нагаева Диана</t>
  </si>
  <si>
    <t>Жарикова Полина</t>
  </si>
  <si>
    <t>Изосимова Екатерина</t>
  </si>
  <si>
    <t>Киев Илья</t>
  </si>
  <si>
    <t>Глазова Татьяна</t>
  </si>
  <si>
    <t>Лекарство "Дарзалекс"</t>
  </si>
  <si>
    <t>Новолокова Александра</t>
  </si>
  <si>
    <t>Лекарство "Сандиммун"</t>
  </si>
  <si>
    <t>Лебедева Анастасия</t>
  </si>
  <si>
    <t>Ахмедов Эльмар</t>
  </si>
  <si>
    <t>Лекарство "Аранесп"</t>
  </si>
  <si>
    <t>Неборак Сергей</t>
  </si>
  <si>
    <t>Лекарства "Симбалта, Буденофальк"</t>
  </si>
  <si>
    <t>Лекарство "Экстимия"</t>
  </si>
  <si>
    <t>Заблоцкая Анастасия</t>
  </si>
  <si>
    <t>эфир 13.02.2020</t>
  </si>
  <si>
    <t>Кокорина Мария</t>
  </si>
  <si>
    <t>Мотоев Кирилл</t>
  </si>
  <si>
    <t>Лекарство "Венклекста"</t>
  </si>
  <si>
    <t>Асылбеков Кубан</t>
  </si>
  <si>
    <t>Платное лечение</t>
  </si>
  <si>
    <t>Пахолкова Александра</t>
  </si>
  <si>
    <t>Лекарство "Темодал"</t>
  </si>
  <si>
    <t>Сергеева Наталья</t>
  </si>
  <si>
    <t>Поиск и активация донора костного мозга</t>
  </si>
  <si>
    <t>Обследование неродственного донора</t>
  </si>
  <si>
    <t>Доставка костного мозга</t>
  </si>
  <si>
    <t>Кочнева Варвара</t>
  </si>
  <si>
    <t>Денисова Кристина</t>
  </si>
  <si>
    <t>Лекарства "Темодал, топотекан"</t>
  </si>
  <si>
    <t>Дейнега Варвара</t>
  </si>
  <si>
    <t>Лекарства "Тигацил, кеппра, неоцитотект"</t>
  </si>
  <si>
    <t>Казорина Анастасия</t>
  </si>
  <si>
    <t>Тимошкин Михаил</t>
  </si>
  <si>
    <t>Колонка экстракорпоральная для удаления эндотоксина</t>
  </si>
  <si>
    <t>Лазариди Софья</t>
  </si>
  <si>
    <t>Лекарство "Тигацил, амфолип"</t>
  </si>
  <si>
    <t>Паршакова Арина</t>
  </si>
  <si>
    <t>Абидов Максим</t>
  </si>
  <si>
    <t>Нарижный Степан</t>
  </si>
  <si>
    <t>Зайцева Яна</t>
  </si>
  <si>
    <t>Лекарство "Арава"</t>
  </si>
  <si>
    <t>Набор для очистки трансплантата</t>
  </si>
  <si>
    <t>Малышева Виктория</t>
  </si>
  <si>
    <t>Лекарство "Гепа-Мерц"</t>
  </si>
  <si>
    <t>Силинская Софья</t>
  </si>
  <si>
    <t>Лекарства "Симдакс, завицефта, диоксидин, фосфомицин"</t>
  </si>
  <si>
    <t>Ефимова Дарья</t>
  </si>
  <si>
    <t>Рожкова Маргарита</t>
  </si>
  <si>
    <t>Зенченко Максим</t>
  </si>
  <si>
    <t>Мелкое медицинское оборудование</t>
  </si>
  <si>
    <t>Лекарства "Эсбриет, синагис, вентолин небулы"</t>
  </si>
  <si>
    <t>Лекарства "Зомета, эксиджад"</t>
  </si>
  <si>
    <t>Лекарства "Гемзар, Опдиво"</t>
  </si>
  <si>
    <t>Неструев Максим</t>
  </si>
  <si>
    <t>Лекарство "Кансидас"</t>
  </si>
  <si>
    <t>Ковальская Софья</t>
  </si>
  <si>
    <t>Сидоров Кирилл</t>
  </si>
  <si>
    <t>HLA-типирование</t>
  </si>
  <si>
    <t>Тетерин Александр</t>
  </si>
  <si>
    <t>Лекарство "Ацетрис"</t>
  </si>
  <si>
    <t>Евдокимова Анна</t>
  </si>
  <si>
    <t>Специальная Анфиса</t>
  </si>
  <si>
    <t>эфир 26.03.2020</t>
  </si>
  <si>
    <t>эфир 16.04.2020</t>
  </si>
  <si>
    <t>эфир 30.04.2020</t>
  </si>
  <si>
    <t>эфир 14.05.2020</t>
  </si>
  <si>
    <t>эфир 11.06.2020</t>
  </si>
  <si>
    <t>эфир 25.06.2020</t>
  </si>
  <si>
    <t>эфир 16.07.2020</t>
  </si>
  <si>
    <t>эфир 13.08.2020</t>
  </si>
  <si>
    <t>эфир 27.08.2020</t>
  </si>
  <si>
    <t>эфир 03.09.2020</t>
  </si>
  <si>
    <t>эфир 08.10.2020</t>
  </si>
  <si>
    <t>эфир 29.10.2020</t>
  </si>
  <si>
    <t>Лукомец Андрей</t>
  </si>
  <si>
    <t>Славянский Даниил</t>
  </si>
  <si>
    <t>Федюкина Мария</t>
  </si>
  <si>
    <t>Уланов Андрей</t>
  </si>
  <si>
    <t>Стояненко Федор</t>
  </si>
  <si>
    <t>Капранова Мария</t>
  </si>
  <si>
    <t>Диган Сергей</t>
  </si>
  <si>
    <t>Григоревская Александра</t>
  </si>
  <si>
    <t>Лекарство "Блинцито"</t>
  </si>
  <si>
    <t>Лекарство "Адцетрис"</t>
  </si>
  <si>
    <t>эфир 30.07.2020</t>
  </si>
  <si>
    <t>Медицинские расходные материалы</t>
  </si>
  <si>
    <t>Форин Даниил</t>
  </si>
  <si>
    <t>Салманов Ибрагим</t>
  </si>
  <si>
    <t>Кошелева Дарья</t>
  </si>
  <si>
    <t>Ягудин Ильдар</t>
  </si>
  <si>
    <t>Лекарство "Пульмикорт"</t>
  </si>
  <si>
    <t>Лосев Владимир</t>
  </si>
  <si>
    <t>Лекарства "Афинитор"</t>
  </si>
  <si>
    <t>Насуров Марат</t>
  </si>
  <si>
    <t>Лекарство "Дакоген"</t>
  </si>
  <si>
    <t>Ларин Никита</t>
  </si>
  <si>
    <t>Лекарство "Цитозар"</t>
  </si>
  <si>
    <t>Захаркина Екатерина</t>
  </si>
  <si>
    <t>Лекарство "Вориконазол"</t>
  </si>
  <si>
    <t>Логачев Иван</t>
  </si>
  <si>
    <t>Турманидзе Руслан</t>
  </si>
  <si>
    <t>Банзаров Ардан</t>
  </si>
  <si>
    <t>Лекарство "Заведос"</t>
  </si>
  <si>
    <t>Лекарство "Тиенам"</t>
  </si>
  <si>
    <t>Шакурова Полина</t>
  </si>
  <si>
    <t>Савостьянов Алексей</t>
  </si>
  <si>
    <t>Музаев Абдул-Малик</t>
  </si>
  <si>
    <t>Лекарство "Конвулекс"</t>
  </si>
  <si>
    <t>Малород Николай</t>
  </si>
  <si>
    <t>Горобец Ева</t>
  </si>
  <si>
    <t xml:space="preserve">Лекарство "Завицефта" </t>
  </si>
  <si>
    <t>Гайдаш Степан</t>
  </si>
  <si>
    <t>Лекарство "Ноксафил"</t>
  </si>
  <si>
    <t>Романчук Северьян</t>
  </si>
  <si>
    <t>Мамедова Салидат</t>
  </si>
  <si>
    <t>Волгина Василиса</t>
  </si>
  <si>
    <t>МДГКБ</t>
  </si>
  <si>
    <t>Языкова Милана</t>
  </si>
  <si>
    <t>Лекарства "Этопозид, тимоглобулин"</t>
  </si>
  <si>
    <t>Лекарства "Афинитор, коагил, альфа нормикс, дупиксент, энтивио, сидофовир"</t>
  </si>
  <si>
    <t>Струтинский Иван</t>
  </si>
  <si>
    <t>Назарова Дарина</t>
  </si>
  <si>
    <t>Лекарства "Блинцито, тигацил"</t>
  </si>
  <si>
    <t>Турапин Александр</t>
  </si>
  <si>
    <t>Лекарство "Это-грай"</t>
  </si>
  <si>
    <t>Доставка лекарства "Это-грай"</t>
  </si>
  <si>
    <t>Лекарства "Авегра, целебрекс, фенофибрат, это-грай"</t>
  </si>
  <si>
    <t>Цирамуа Кристина</t>
  </si>
  <si>
    <t>Лекарство "Онкаспар"</t>
  </si>
  <si>
    <t>Батраева София</t>
  </si>
  <si>
    <t>Лекарство "Мекинист"</t>
  </si>
  <si>
    <t>Эльмурзаев Усман</t>
  </si>
  <si>
    <t>Лекарства "Амфолип, альфа-нормикс"</t>
  </si>
  <si>
    <t>Юдина Анастасия</t>
  </si>
  <si>
    <t>Лекарства "Валвир, заведос, флударабин"</t>
  </si>
  <si>
    <t>Птицын Демид</t>
  </si>
  <si>
    <t>Лекарства "Темодал"</t>
  </si>
  <si>
    <t>Кузнецов Алексей</t>
  </si>
  <si>
    <t>Лекарства "Темодал, иринотекан"</t>
  </si>
  <si>
    <t>Мелкое медицинское оборудование и расходные материалы</t>
  </si>
  <si>
    <t>Лекарства "Неотон, нимопин, кеппра, эбрантил"</t>
  </si>
  <si>
    <t>Лечебное питание, натрия хлорид, медицинские расходные материалы</t>
  </si>
  <si>
    <t>Мусорин Владислав</t>
  </si>
  <si>
    <t>Яныхбаш Ева</t>
  </si>
  <si>
    <t>Лекарство "Иринотекан"</t>
  </si>
  <si>
    <t>Дербенев Сергей</t>
  </si>
  <si>
    <t>Фалеев Тихон</t>
  </si>
  <si>
    <t>Лекарства "Вориконазол, нексавар"</t>
  </si>
  <si>
    <t>Казаков Илья</t>
  </si>
  <si>
    <t>Лекарства "Ломустин, темодал"</t>
  </si>
  <si>
    <t>Паташури Валерий</t>
  </si>
  <si>
    <t>Лекарства "Опдиво, симбалта, рапамун"</t>
  </si>
  <si>
    <t>Легков Давид</t>
  </si>
  <si>
    <t>Лекарство "Атрианс"</t>
  </si>
  <si>
    <t>Бесперстов Даниил</t>
  </si>
  <si>
    <t>Лекарства "Венклекста, мозобаил"</t>
  </si>
  <si>
    <t>Зарипов Демид</t>
  </si>
  <si>
    <t>Ушаков Егор</t>
  </si>
  <si>
    <t>Данилович Арсений</t>
  </si>
  <si>
    <t>Жукова Карина</t>
  </si>
  <si>
    <t>Чотчаев Казим</t>
  </si>
  <si>
    <t>Лекарства "Завицефта, вилимиксим, азнам"</t>
  </si>
  <si>
    <t>Рубанов Арсений</t>
  </si>
  <si>
    <t>Сухеева Гылыгма</t>
  </si>
  <si>
    <t>Лекарства "Зербакса, эпирибуцин, фарморубицин"</t>
  </si>
  <si>
    <t>Лекарства "Азнам, завицефта, колистин, навельбин, атрианс"</t>
  </si>
  <si>
    <t>Суминов Роман</t>
  </si>
  <si>
    <t>Султанахмедов  Умахан</t>
  </si>
  <si>
    <t>Лекарства "Атрианс, этопозид, ноксафил"</t>
  </si>
  <si>
    <t>Гасанова Лейла</t>
  </si>
  <si>
    <t>Лекарства "Элизария, аранесп, бартизар"</t>
  </si>
  <si>
    <t>Зиннятуллин Даниэль</t>
  </si>
  <si>
    <t>Лекарство "Роаккутан"</t>
  </si>
  <si>
    <t>Лекарства "Роаккутан, сотрет"</t>
  </si>
  <si>
    <t>Викулов Евгений</t>
  </si>
  <si>
    <t>Лекарства "Роаккутан, сотрет, темодал, иринотекан"</t>
  </si>
  <si>
    <t>Гнилицкая Ульяна</t>
  </si>
  <si>
    <t>Лекарство йод-131</t>
  </si>
  <si>
    <t>Доставка лекарства "йод-131"</t>
  </si>
  <si>
    <t>Долгих Павел</t>
  </si>
  <si>
    <t>Дубровский Ярослав</t>
  </si>
  <si>
    <t>Лекарство "Йод-131"</t>
  </si>
  <si>
    <t>Семко Максим</t>
  </si>
  <si>
    <t>Опарина Юлия</t>
  </si>
  <si>
    <t>Доставка лекарства "Йод-131"</t>
  </si>
  <si>
    <t>Волосников Тимофей</t>
  </si>
  <si>
    <t>Матыцин Алексей</t>
  </si>
  <si>
    <t>Арменакян Давид</t>
  </si>
  <si>
    <t>Муковнина Анастасия</t>
  </si>
  <si>
    <t>Медведев Никита</t>
  </si>
  <si>
    <t>Истамулов Ясин</t>
  </si>
  <si>
    <t>Пахомова Алина</t>
  </si>
  <si>
    <t>Сулимова Анастасия</t>
  </si>
  <si>
    <t>Астраханцев Виктор</t>
  </si>
  <si>
    <t>Котин Егор</t>
  </si>
  <si>
    <t>Лекарство "Треосульфан"</t>
  </si>
  <si>
    <t>Медицинские антисептические материалы (СИЗы)</t>
  </si>
  <si>
    <t>Некрасов Лев</t>
  </si>
  <si>
    <t>Лекарство "Иммуноглобулин"</t>
  </si>
  <si>
    <t>Зубайраев Турпал-Али</t>
  </si>
  <si>
    <t>Лекарства "Онкаспар, блинцито, эксиджад"</t>
  </si>
  <si>
    <t>Лекарства "Блинцито, спрайсел, дифлюкан"</t>
  </si>
  <si>
    <t>Стеблянский Максим</t>
  </si>
  <si>
    <t>Диагностические исследования</t>
  </si>
  <si>
    <t>Милицин Никита</t>
  </si>
  <si>
    <t>Лекарства "темодал, авегра"</t>
  </si>
  <si>
    <t>Синицин Виктор</t>
  </si>
  <si>
    <t>Лекарства "Иринотекан, темодал"</t>
  </si>
  <si>
    <t>Зинченко Иван</t>
  </si>
  <si>
    <t>Лекарство "Бартизар, рекормон"</t>
  </si>
  <si>
    <t>Лекарства "Неотон, нимопин, кеппра, эбрантил, ПК-Мерц"</t>
  </si>
  <si>
    <t>Абдуселимов Джамал</t>
  </si>
  <si>
    <t>Алябьев Михаил</t>
  </si>
  <si>
    <t>Мозгов Захар</t>
  </si>
  <si>
    <t>Барашова София</t>
  </si>
  <si>
    <t>Лекарства "Зомета, дефителио, завицефта, сидофовир"</t>
  </si>
  <si>
    <t>Зыкин Захар</t>
  </si>
  <si>
    <t>Лекарство "Сутент"</t>
  </si>
  <si>
    <t>Абдиев Сардал</t>
  </si>
  <si>
    <t>Лекарство "Мабтера"</t>
  </si>
  <si>
    <t>Антонов Иван</t>
  </si>
  <si>
    <t>Сычева Ангелина</t>
  </si>
  <si>
    <t>Тихонов Дмитрий</t>
  </si>
  <si>
    <t>Овдина Кира</t>
  </si>
  <si>
    <t>Бурчак Ульяна</t>
  </si>
  <si>
    <t>Лекарства "Амфолип, иммуноглобулин"</t>
  </si>
  <si>
    <t>Лекарства "Амфолип, вориконазол, валганцикловир"</t>
  </si>
  <si>
    <t>Булацева Мария</t>
  </si>
  <si>
    <t>Гусейнов Магомед</t>
  </si>
  <si>
    <t>Лекарство "Весаноид"</t>
  </si>
  <si>
    <t>Олейникова Милана</t>
  </si>
  <si>
    <t>Дербишин Леонид</t>
  </si>
  <si>
    <t>Лекарства "Буденофальк, эраксис, колистин"</t>
  </si>
  <si>
    <t>Цуканов Никита</t>
  </si>
  <si>
    <t>Порохня Анна</t>
  </si>
  <si>
    <t>Валишин Раиль</t>
  </si>
  <si>
    <t>Негматов Сафиюллох</t>
  </si>
  <si>
    <t>Давыдова Екатерина</t>
  </si>
  <si>
    <t>Кодзоева Ева</t>
  </si>
  <si>
    <t>Лекарство "Вотриент"</t>
  </si>
  <si>
    <t>Эскиев Заур</t>
  </si>
  <si>
    <t>Лекарство "Колистин"</t>
  </si>
  <si>
    <t>Мягкова Мария</t>
  </si>
  <si>
    <t>Мустафаев Алим</t>
  </si>
  <si>
    <t>Лекарства "Эксиджад"</t>
  </si>
  <si>
    <t>Усольцева Мария</t>
  </si>
  <si>
    <t>Волк Мария</t>
  </si>
  <si>
    <t>Лекарство "Рапамун"</t>
  </si>
  <si>
    <t>Хабибуллина Чулпан</t>
  </si>
  <si>
    <t>Вернер Доминик</t>
  </si>
  <si>
    <t>Доставка препарата "Йод-131"</t>
  </si>
  <si>
    <t>Смоляков Михаил</t>
  </si>
  <si>
    <t>Лекарства "Валганцикловир, вориконазол"</t>
  </si>
  <si>
    <t>Чудаков Дмитрий</t>
  </si>
  <si>
    <t>Лекарства "Блинцито, спрайсел, дифлюкан, цимевен"</t>
  </si>
  <si>
    <t>Соболева Ангелина</t>
  </si>
  <si>
    <t>Лекарство "Ноксафил, рапамун"</t>
  </si>
  <si>
    <t>Анушко Дана</t>
  </si>
  <si>
    <t>Хамидулин Дамир</t>
  </si>
  <si>
    <t>Шонина Алина</t>
  </si>
  <si>
    <t>Лекарства "Опдиво, афинитор"</t>
  </si>
  <si>
    <t>Емельянова Валерия</t>
  </si>
  <si>
    <t>Гхораб Диана</t>
  </si>
  <si>
    <t>Аслаханова Алия</t>
  </si>
  <si>
    <t>Лучникова Алена</t>
  </si>
  <si>
    <t>Милованова Милана</t>
  </si>
  <si>
    <t>Никандров Тигран</t>
  </si>
  <si>
    <t>Мухтаров Роман</t>
  </si>
  <si>
    <t>Лекарство "Венклекста, опдиво"</t>
  </si>
  <si>
    <t>Мешков Кирилл</t>
  </si>
  <si>
    <t>Лекарства "Целекоксиб, фенофибрат, авастин"</t>
  </si>
  <si>
    <t>Тишина Варвара</t>
  </si>
  <si>
    <t>Лекарства "Эрвой, опдиво, нексавар"</t>
  </si>
  <si>
    <t>Лекарства "Буденофальк, синагис, програф"</t>
  </si>
  <si>
    <t>Коздоева Ева</t>
  </si>
  <si>
    <t>Тимошенко Екатерина</t>
  </si>
  <si>
    <t>Лекарство "Пролиа"</t>
  </si>
  <si>
    <t>Низамова Альбина</t>
  </si>
  <si>
    <t>Лекарства "Эраксис, антитромбин III"</t>
  </si>
  <si>
    <t>Сорокина Катерина</t>
  </si>
  <si>
    <t>Орлов Егор</t>
  </si>
  <si>
    <t>Шляхта Александр</t>
  </si>
  <si>
    <t>Лекарство "Тигацил"</t>
  </si>
  <si>
    <t xml:space="preserve">Лекарства "Завицефта, тигацил" </t>
  </si>
  <si>
    <t>Недорезова Ева</t>
  </si>
  <si>
    <t>Рытов Егор</t>
  </si>
  <si>
    <t>Лекарство "Привиджен"</t>
  </si>
  <si>
    <t>Осоткина Мария</t>
  </si>
  <si>
    <t>Ваганов Максим</t>
  </si>
  <si>
    <t>Шидаков Билял</t>
  </si>
  <si>
    <t>Лекарства "Сидофовир, пробенецид"</t>
  </si>
  <si>
    <t>Нажмудинова Хадижат</t>
  </si>
  <si>
    <t>эфир 12.11.2020</t>
  </si>
  <si>
    <t>Челпанов Владимир</t>
  </si>
  <si>
    <t>Назарова Ксения</t>
  </si>
  <si>
    <t>эфир  03.12.2020</t>
  </si>
  <si>
    <t>эфир 10.12.2020</t>
  </si>
  <si>
    <t>Генш Артем</t>
  </si>
  <si>
    <t>Мухина Полина</t>
  </si>
  <si>
    <t>Лекарство "Биспонса"</t>
  </si>
  <si>
    <t>Узакбаев Матлаб</t>
  </si>
  <si>
    <t>Алиева Анастасия</t>
  </si>
  <si>
    <t>Лекарство "Торизел"</t>
  </si>
  <si>
    <t>Лекарства "Лефлобакт, дексдор, десферал"</t>
  </si>
  <si>
    <t xml:space="preserve">Гуденко Саломея </t>
  </si>
  <si>
    <t>Симоненко Владимир</t>
  </si>
  <si>
    <t>Муратиди Демис</t>
  </si>
  <si>
    <t>Лекарство "Энтивио"</t>
  </si>
  <si>
    <t>Доставка лекарства "Летермовир"</t>
  </si>
  <si>
    <t>Доставка лекарств "Сидофовир, пробенецид"</t>
  </si>
  <si>
    <t>Касьянов Семен</t>
  </si>
  <si>
    <t>Лекарства "Колистин, бисептол, сандиммун, бисептол, летермовир, цимевен, оренсия"</t>
  </si>
  <si>
    <t>Корчагина Мария</t>
  </si>
  <si>
    <t>Лекарство "Авастин"</t>
  </si>
  <si>
    <t>Желонкина Ксения</t>
  </si>
  <si>
    <t>Лекарства "Энтивио, сидофовир"</t>
  </si>
  <si>
    <t>Харисов Данияр</t>
  </si>
  <si>
    <t>Патрина Елена</t>
  </si>
  <si>
    <t>Лекарство "Дупиксент"</t>
  </si>
  <si>
    <t>Лекарства "Вотриент, доцетаксел"</t>
  </si>
  <si>
    <t>Лекарства "Этопозид, тигацил, Коагил-VII", пациенты: Иргалина Лейла,  Парамонова Юлия, Поваров Никита</t>
  </si>
  <si>
    <t>Маркарян Ашот</t>
  </si>
  <si>
    <t>Лекарство "Оренсия"</t>
  </si>
  <si>
    <t>Ирезиева Салима</t>
  </si>
  <si>
    <t>Медицинская транспртировка</t>
  </si>
  <si>
    <t>Лекарства "Эксиджад, вориконазол,зарсио, валацикловир"</t>
  </si>
  <si>
    <t>Дябина Антонина</t>
  </si>
  <si>
    <t>Лекарство "Энплейт"</t>
  </si>
  <si>
    <t>Шуткина София</t>
  </si>
  <si>
    <t>Лекарства "Блинцито, омез"</t>
  </si>
  <si>
    <t>Свинин Иван</t>
  </si>
  <si>
    <t>Лечебное питание</t>
  </si>
  <si>
    <t>Исмаилов Мазахир</t>
  </si>
  <si>
    <t>Лекарство "Джакави"</t>
  </si>
  <si>
    <t>Лекарства "Дакоген, оренсия, левофлоксацин"</t>
  </si>
  <si>
    <t>Голендухин Михаил</t>
  </si>
  <si>
    <t>Лекарства "Темодал, иринотекан, авегра"</t>
  </si>
  <si>
    <t>Борисов Илья</t>
  </si>
  <si>
    <t>Можаева Александра</t>
  </si>
  <si>
    <t>Лекарство "Нексавар"</t>
  </si>
  <si>
    <t>Виткалов Даниил</t>
  </si>
  <si>
    <t>Лекарство "Цимевен, сандостатин, левофлоксацин"</t>
  </si>
  <si>
    <t>Антонов Владислав</t>
  </si>
  <si>
    <t>Стукушкина Арина</t>
  </si>
  <si>
    <t>Лекарство "Зафицефта, колистин,амфолип"</t>
  </si>
  <si>
    <t>Лекарства "Ксалкори, кансидас, иммуноглобулин"</t>
  </si>
  <si>
    <t>Разиньков Ярослав</t>
  </si>
  <si>
    <t>Моро Илья</t>
  </si>
  <si>
    <t>Кибер-нож</t>
  </si>
  <si>
    <t>Лекарства "Тигацил, кинерет"</t>
  </si>
  <si>
    <t>Доставка лекарства "Кинерет"</t>
  </si>
  <si>
    <t>Доставка лекарства "Фоскавир"</t>
  </si>
  <si>
    <t>Фархитдинов Ратмир</t>
  </si>
  <si>
    <t>Лекарства "Моксифлоксацин, фоскавир"</t>
  </si>
  <si>
    <t>Лекарство "Летермовир"</t>
  </si>
  <si>
    <t>Александров Алексей</t>
  </si>
  <si>
    <t>Светоносов Константин</t>
  </si>
  <si>
    <t>Лекарство "Ацеллбия"</t>
  </si>
  <si>
    <t>Лекарства "Вифенд, микамин, тигацил", пациенты: Лугуманов Роберт, Карапетян Тигран, Васильева Ева, Комягина Мария, Стукушкина Арина, Мурадян Микаэль, Анисимов Александр</t>
  </si>
  <si>
    <t>Матвеев Александр</t>
  </si>
  <si>
    <t>Лекарство "Атгам"</t>
  </si>
  <si>
    <t>Поляков Семён</t>
  </si>
  <si>
    <t>Лопотенко Арсений</t>
  </si>
  <si>
    <t>Гайсумов Расул</t>
  </si>
  <si>
    <t>Правдина Виолетта</t>
  </si>
  <si>
    <t>Лекарства "Опдиво, ксалкори"</t>
  </si>
  <si>
    <t>Мусина Амина</t>
  </si>
  <si>
    <t>Шишканова Анастасия</t>
  </si>
  <si>
    <t>Лекарства "Спрайсел, колистин, азнам"</t>
  </si>
  <si>
    <t>Максаков Егор</t>
  </si>
  <si>
    <t>Мягченкова Наталья</t>
  </si>
  <si>
    <t>Лечебное питание, натрия хлорид, норадреналин</t>
  </si>
  <si>
    <t>Лекарство "Сандостатин, темодал, тигацил", пациенты: Оздоева Лейла, Цуканов Никита, Гуреев Демид, Ракшин Максим, Таймазов Заур</t>
  </si>
  <si>
    <t>Лекарства "Сандостатин, октретекс", пациенты: Клыков Матвей, Павлова Валерия, Шишканова Анастасия, Готькин Максим, Куватов Эмин</t>
  </si>
  <si>
    <t>Лекарства "Этопозид, темодал,кеппра", пациенты: Арабаджи Арина, Хасанов Матвей, Протопопов Вячеслав, Скороходов Тихон, Гимаева Камиля, Соколов Вадим, Легенький Вячеслав, Сучков Никита, Карпов Роман, Лиговская Кира, Житникова Валерия,Полищук Лев, Кузьмина Майя, Мехоношин Тимофей, Сычева Ангелина, Золотарев Константин, Яныхбаш Ева</t>
  </si>
  <si>
    <t>Нажмутдинов Имам</t>
  </si>
  <si>
    <t>Лекарство "Нукала"</t>
  </si>
  <si>
    <t>Золотарев Константин</t>
  </si>
  <si>
    <t>Идалов Турпал-Али</t>
  </si>
  <si>
    <t>Лекарство "Валганцикловир"</t>
  </si>
  <si>
    <t>Макиенко Мирон</t>
  </si>
  <si>
    <t>Лекарства "Селлсепт, фоскавир, оренсия, програф, валганцикловир, ноксафил"</t>
  </si>
  <si>
    <t>Руднева Арина</t>
  </si>
  <si>
    <t>Лекарства "Эксиджад, револейд"</t>
  </si>
  <si>
    <t>Бахарев Дмитрий</t>
  </si>
  <si>
    <t>Дешина Алиса</t>
  </si>
  <si>
    <t>Ракшин Максим</t>
  </si>
  <si>
    <t>Лекарства "Джакави, мабтера"</t>
  </si>
  <si>
    <t>Лекарства "Блинцито, оренсия, колистин"</t>
  </si>
  <si>
    <t>Лекарства "Колистин, азнам"</t>
  </si>
  <si>
    <t>Лекарства "Буденофальк, фоскавир, кансидас"</t>
  </si>
  <si>
    <t>Быков Никита</t>
  </si>
  <si>
    <t>Лекарства "Блинцито, колистин"</t>
  </si>
  <si>
    <t>Лекарства "Сандостатин, октретекс"</t>
  </si>
  <si>
    <t>Акыке Виталий</t>
  </si>
  <si>
    <t>Овчаров Демид</t>
  </si>
  <si>
    <t>Лекарство "Спрайсел"</t>
  </si>
  <si>
    <t>Нусина Анна</t>
  </si>
  <si>
    <t>Лекарства "Левофлоксацин, револейд, атгам"</t>
  </si>
  <si>
    <t>Лекарства "Иломедин, адцетрис"</t>
  </si>
  <si>
    <t>Хазова Ева</t>
  </si>
  <si>
    <t>Лекарство "Тигацил, колистин, амфолип"</t>
  </si>
  <si>
    <t>Лекарства "Буденофальк, пентаса, бисептол, завицефта, колистин", пациенты: Артамонов Дмитрий, Борисова Алена, Розин Егор, Дурягин Никита, Дадашова Асель, Струтинский Иван, Антипова Екатерина, Сорокина Катерина, Готькин Максис, Мамедагаева Саялы</t>
  </si>
  <si>
    <t>Лекарства "Норадреналин, декспантенол, комфодерм, зомета, кеппра, цимевен, сандостатин, амфолип"</t>
  </si>
  <si>
    <t>Казнова Софья</t>
  </si>
  <si>
    <t>Калинов Никита</t>
  </si>
  <si>
    <t>Лекарства "Нексавар, окретекс, афинитор"</t>
  </si>
  <si>
    <t>Лекарства "Бусерелин, гентамицин, кубицин, норадреналин, темодал, колистин", пациенты: Барыкин Артем, Малягина Мари, Савостьянов Алексей, Полтавский Захар, Мехоношин Тимофей, Кореневская Дарья, Золотарев Константин, Лысов Илья, Дукина Мария, Толочко Иван</t>
  </si>
  <si>
    <t>Леонова Виолетта</t>
  </si>
  <si>
    <t>Лекарства "Опдиво, тигацил, венклекста, колистин, спрайсел"</t>
  </si>
  <si>
    <t>Лекарства "Пентаса, этопозид, мозобаил, тигацил", пациенты: Киев Илья, Смирнова София, Кочуров Дмитрий, Московский Олег, Леви Ольга, Огарков Михаил, Агеев Егор, Дышева Марьяна, Мухтаров Роман, Эскиев Заур</t>
  </si>
  <si>
    <t>Якубчук Илья</t>
  </si>
  <si>
    <t>Лекарство "Антитромбин"</t>
  </si>
  <si>
    <t>Лекарство "Фуросемид, этопозид, сандостатин, кеппра, габапентин", пациенты: Агеев Егор, Дышева Марьяна, Голендухин Михаил, Мусина Амина</t>
  </si>
  <si>
    <t>Лекарство "Програф"</t>
  </si>
  <si>
    <t>Дворников Даниил</t>
  </si>
  <si>
    <t>Сорокин Дмитрий</t>
  </si>
  <si>
    <t>Лекарство "Нанипрус"</t>
  </si>
  <si>
    <t>НМХЦ им. Н.И.Пирогова</t>
  </si>
  <si>
    <t>Лекарства "Левофлоксацин, венклекста"</t>
  </si>
  <si>
    <t>Лекарства "Зомета, эксиджад, завицефта, колистин"</t>
  </si>
  <si>
    <t>Мищенко Павел</t>
  </si>
  <si>
    <t>Лекарство "Космеген"</t>
  </si>
  <si>
    <t>Фурсова Ирина</t>
  </si>
  <si>
    <t>Соколова Полина</t>
  </si>
  <si>
    <t>Лекарство "Элизария"</t>
  </si>
  <si>
    <t>Лекарство "Амфолип"</t>
  </si>
  <si>
    <t>Лекарства "Сандостатин, ноксафил"</t>
  </si>
  <si>
    <t>Лекарства "Буденофальк, мекинист"</t>
  </si>
  <si>
    <t>Крашенинников Игорь</t>
  </si>
  <si>
    <t>Лекарство "Лемтрада"</t>
  </si>
  <si>
    <t>Старикова Ольга</t>
  </si>
  <si>
    <t>Лекарство "Иларис"</t>
  </si>
  <si>
    <t>Ляпустин Александр</t>
  </si>
  <si>
    <t>Лекарства "Вайдаза, буденофальк", пациенты: Завершнев Николай, Юсипова Диляра, Чырак Атеша</t>
  </si>
  <si>
    <t>Лекарства "Пентаса, хумира, сандостатин"</t>
  </si>
</sst>
</file>

<file path=xl/styles.xml><?xml version="1.0" encoding="utf-8"?>
<styleSheet xmlns="http://schemas.openxmlformats.org/spreadsheetml/2006/main">
  <numFmts count="5">
    <numFmt numFmtId="43" formatCode="_-* #,##0.00\ _₽_-;\-* #,##0.00\ _₽_-;_-* &quot;-&quot;??\ _₽_-;_-@_-"/>
    <numFmt numFmtId="164" formatCode="#,##0.00;[Red]\-#,##0.00"/>
    <numFmt numFmtId="165" formatCode="#,##0.00_ ;[Red]\-#,##0.00\ "/>
    <numFmt numFmtId="166" formatCode="dd/mm/yy;@"/>
    <numFmt numFmtId="167" formatCode="d/m/yy;@"/>
  </numFmts>
  <fonts count="24">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b/>
      <sz val="14"/>
      <color theme="1"/>
      <name val="Calibri"/>
      <family val="2"/>
      <charset val="204"/>
      <scheme val="minor"/>
    </font>
    <font>
      <sz val="8"/>
      <color theme="1"/>
      <name val="Calibri"/>
      <family val="2"/>
      <charset val="204"/>
      <scheme val="minor"/>
    </font>
    <font>
      <b/>
      <sz val="8"/>
      <color theme="1"/>
      <name val="Calibri"/>
      <family val="2"/>
      <charset val="204"/>
      <scheme val="minor"/>
    </font>
    <font>
      <b/>
      <sz val="16"/>
      <color theme="1"/>
      <name val="Calibri"/>
      <family val="2"/>
      <charset val="204"/>
      <scheme val="minor"/>
    </font>
    <font>
      <sz val="16"/>
      <color theme="1"/>
      <name val="Calibri"/>
      <family val="2"/>
      <charset val="204"/>
      <scheme val="minor"/>
    </font>
    <font>
      <b/>
      <sz val="10"/>
      <color theme="1"/>
      <name val="Calibri"/>
      <family val="2"/>
      <charset val="204"/>
      <scheme val="minor"/>
    </font>
    <font>
      <sz val="8"/>
      <name val="Calibri"/>
      <family val="2"/>
      <charset val="204"/>
      <scheme val="minor"/>
    </font>
    <font>
      <sz val="12"/>
      <color theme="1"/>
      <name val="Calibri"/>
      <family val="2"/>
      <charset val="204"/>
      <scheme val="minor"/>
    </font>
    <font>
      <sz val="9"/>
      <color indexed="81"/>
      <name val="Tahoma"/>
      <family val="2"/>
      <charset val="204"/>
    </font>
    <font>
      <b/>
      <sz val="9"/>
      <color indexed="81"/>
      <name val="Tahoma"/>
      <family val="2"/>
      <charset val="204"/>
    </font>
    <font>
      <b/>
      <sz val="8"/>
      <color rgb="FF00B050"/>
      <name val="Calibri"/>
      <family val="2"/>
      <charset val="204"/>
      <scheme val="minor"/>
    </font>
    <font>
      <sz val="8"/>
      <name val="Arial"/>
      <family val="2"/>
    </font>
    <font>
      <sz val="9"/>
      <name val="Arial"/>
      <family val="2"/>
    </font>
    <font>
      <sz val="9"/>
      <color theme="1"/>
      <name val="Calibri"/>
      <family val="2"/>
      <charset val="204"/>
      <scheme val="minor"/>
    </font>
    <font>
      <sz val="8"/>
      <color rgb="FF006600"/>
      <name val="Calibri"/>
      <family val="2"/>
      <charset val="204"/>
      <scheme val="minor"/>
    </font>
    <font>
      <sz val="8"/>
      <color theme="0"/>
      <name val="Calibri"/>
      <family val="2"/>
      <charset val="204"/>
      <scheme val="minor"/>
    </font>
    <font>
      <sz val="11"/>
      <name val="Calibri"/>
      <family val="2"/>
      <charset val="204"/>
      <scheme val="minor"/>
    </font>
    <font>
      <b/>
      <sz val="11"/>
      <name val="Calibri"/>
      <family val="2"/>
      <charset val="204"/>
      <scheme val="minor"/>
    </font>
    <font>
      <sz val="8"/>
      <color rgb="FF00B050"/>
      <name val="Calibri"/>
      <family val="2"/>
      <charset val="204"/>
      <scheme val="minor"/>
    </font>
    <font>
      <i/>
      <sz val="8"/>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style="double">
        <color auto="1"/>
      </left>
      <right style="double">
        <color auto="1"/>
      </right>
      <top style="double">
        <color auto="1"/>
      </top>
      <bottom style="thin">
        <color auto="1"/>
      </bottom>
      <diagonal/>
    </border>
    <border>
      <left/>
      <right style="double">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right style="double">
        <color indexed="64"/>
      </right>
      <top/>
      <bottom/>
      <diagonal/>
    </border>
    <border>
      <left style="medium">
        <color auto="1"/>
      </left>
      <right style="double">
        <color auto="1"/>
      </right>
      <top style="thin">
        <color indexed="64"/>
      </top>
      <bottom style="thin">
        <color auto="1"/>
      </bottom>
      <diagonal/>
    </border>
    <border>
      <left/>
      <right/>
      <top/>
      <bottom style="double">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style="double">
        <color indexed="64"/>
      </top>
      <bottom style="double">
        <color indexed="64"/>
      </bottom>
      <diagonal/>
    </border>
    <border>
      <left style="double">
        <color auto="1"/>
      </left>
      <right style="double">
        <color auto="1"/>
      </right>
      <top/>
      <bottom/>
      <diagonal/>
    </border>
    <border>
      <left/>
      <right style="double">
        <color indexed="64"/>
      </right>
      <top style="thin">
        <color indexed="64"/>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indexed="64"/>
      </top>
      <bottom style="hair">
        <color auto="1"/>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style="thin">
        <color auto="1"/>
      </left>
      <right/>
      <top/>
      <bottom/>
      <diagonal/>
    </border>
    <border>
      <left style="thin">
        <color auto="1"/>
      </left>
      <right/>
      <top style="double">
        <color auto="1"/>
      </top>
      <bottom style="double">
        <color indexed="64"/>
      </bottom>
      <diagonal/>
    </border>
    <border>
      <left style="thin">
        <color auto="1"/>
      </left>
      <right style="double">
        <color auto="1"/>
      </right>
      <top/>
      <bottom/>
      <diagonal/>
    </border>
    <border>
      <left/>
      <right style="double">
        <color indexed="64"/>
      </right>
      <top/>
      <bottom style="thin">
        <color indexed="64"/>
      </bottom>
      <diagonal/>
    </border>
    <border>
      <left/>
      <right style="double">
        <color indexed="64"/>
      </right>
      <top style="double">
        <color indexed="64"/>
      </top>
      <bottom style="thin">
        <color indexed="64"/>
      </bottom>
      <diagonal/>
    </border>
    <border>
      <left style="medium">
        <color auto="1"/>
      </left>
      <right style="double">
        <color auto="1"/>
      </right>
      <top style="thin">
        <color indexed="64"/>
      </top>
      <bottom/>
      <diagonal/>
    </border>
    <border>
      <left style="double">
        <color indexed="64"/>
      </left>
      <right/>
      <top/>
      <bottom/>
      <diagonal/>
    </border>
  </borders>
  <cellStyleXfs count="2">
    <xf numFmtId="0" fontId="0" fillId="0" borderId="0"/>
    <xf numFmtId="0" fontId="15" fillId="0" borderId="0"/>
  </cellStyleXfs>
  <cellXfs count="310">
    <xf numFmtId="0" fontId="0" fillId="0" borderId="0" xfId="0"/>
    <xf numFmtId="0" fontId="0" fillId="0" borderId="10" xfId="0" applyFill="1" applyBorder="1" applyAlignment="1">
      <alignment wrapText="1"/>
    </xf>
    <xf numFmtId="0" fontId="1" fillId="0" borderId="19" xfId="0" applyFont="1" applyFill="1" applyBorder="1" applyAlignment="1">
      <alignment horizontal="center" vertical="center"/>
    </xf>
    <xf numFmtId="43" fontId="1" fillId="0" borderId="3" xfId="0" applyNumberFormat="1" applyFont="1" applyFill="1" applyBorder="1" applyAlignment="1">
      <alignment horizontal="center" vertical="center"/>
    </xf>
    <xf numFmtId="0" fontId="1" fillId="0" borderId="1" xfId="0" applyFont="1" applyFill="1" applyBorder="1"/>
    <xf numFmtId="0" fontId="3" fillId="0" borderId="1" xfId="0" applyFont="1" applyFill="1" applyBorder="1" applyAlignment="1">
      <alignment vertical="center"/>
    </xf>
    <xf numFmtId="0" fontId="0" fillId="0" borderId="10" xfId="0" applyFill="1" applyBorder="1" applyAlignment="1">
      <alignment horizontal="center"/>
    </xf>
    <xf numFmtId="43" fontId="5" fillId="0" borderId="6" xfId="0" applyNumberFormat="1" applyFont="1" applyFill="1" applyBorder="1"/>
    <xf numFmtId="43" fontId="5" fillId="0" borderId="10" xfId="0" applyNumberFormat="1" applyFont="1" applyFill="1" applyBorder="1"/>
    <xf numFmtId="0" fontId="1" fillId="0" borderId="20"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 xfId="0" applyFill="1" applyBorder="1"/>
    <xf numFmtId="0" fontId="3" fillId="0" borderId="3" xfId="0" applyFont="1" applyFill="1" applyBorder="1" applyAlignment="1">
      <alignment horizontal="left" vertical="center" wrapText="1"/>
    </xf>
    <xf numFmtId="43" fontId="0" fillId="0" borderId="10" xfId="0" applyNumberFormat="1" applyFill="1" applyBorder="1" applyAlignment="1">
      <alignment horizontal="center" vertical="center" wrapText="1"/>
    </xf>
    <xf numFmtId="43" fontId="1" fillId="0" borderId="3"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11" xfId="0" applyFill="1" applyBorder="1" applyAlignment="1">
      <alignment wrapText="1"/>
    </xf>
    <xf numFmtId="0" fontId="0" fillId="0" borderId="1" xfId="0" applyFill="1" applyBorder="1" applyAlignment="1">
      <alignment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43" fontId="6" fillId="2" borderId="13" xfId="0" applyNumberFormat="1" applyFont="1" applyFill="1" applyBorder="1" applyAlignment="1">
      <alignment horizontal="right" vertical="center"/>
    </xf>
    <xf numFmtId="0" fontId="2" fillId="0" borderId="9" xfId="0" applyFont="1" applyFill="1" applyBorder="1" applyAlignment="1">
      <alignment wrapText="1"/>
    </xf>
    <xf numFmtId="0" fontId="2" fillId="0" borderId="0" xfId="0" applyFont="1" applyFill="1" applyBorder="1" applyAlignment="1">
      <alignment wrapText="1"/>
    </xf>
    <xf numFmtId="4" fontId="5" fillId="0" borderId="10" xfId="0" applyNumberFormat="1" applyFont="1" applyFill="1" applyBorder="1" applyAlignment="1">
      <alignment horizontal="right"/>
    </xf>
    <xf numFmtId="0" fontId="3" fillId="2" borderId="13" xfId="0" applyFont="1" applyFill="1" applyBorder="1" applyAlignment="1">
      <alignment horizontal="center" vertical="center"/>
    </xf>
    <xf numFmtId="43" fontId="1" fillId="0" borderId="9" xfId="0" applyNumberFormat="1" applyFont="1" applyFill="1" applyBorder="1" applyAlignment="1">
      <alignment vertical="center"/>
    </xf>
    <xf numFmtId="0" fontId="0" fillId="0" borderId="14" xfId="0" applyFill="1" applyBorder="1"/>
    <xf numFmtId="43" fontId="1" fillId="0" borderId="10" xfId="0" applyNumberFormat="1" applyFont="1" applyFill="1" applyBorder="1" applyAlignment="1">
      <alignment vertical="center"/>
    </xf>
    <xf numFmtId="43" fontId="6" fillId="2" borderId="12" xfId="0" applyNumberFormat="1" applyFont="1" applyFill="1" applyBorder="1" applyAlignment="1">
      <alignment horizontal="right" vertical="center"/>
    </xf>
    <xf numFmtId="0" fontId="2" fillId="0" borderId="10" xfId="0" applyFont="1" applyFill="1" applyBorder="1" applyAlignment="1">
      <alignment wrapText="1"/>
    </xf>
    <xf numFmtId="43" fontId="1" fillId="2" borderId="9" xfId="0" applyNumberFormat="1" applyFont="1" applyFill="1" applyBorder="1" applyAlignment="1">
      <alignment vertical="center"/>
    </xf>
    <xf numFmtId="4" fontId="3" fillId="0" borderId="10" xfId="0" applyNumberFormat="1" applyFont="1" applyFill="1" applyBorder="1" applyAlignment="1">
      <alignment horizontal="right" vertical="center" wrapText="1"/>
    </xf>
    <xf numFmtId="43" fontId="1" fillId="0" borderId="7" xfId="0" applyNumberFormat="1" applyFont="1" applyFill="1" applyBorder="1" applyAlignment="1">
      <alignment horizontal="center" vertical="center" wrapText="1"/>
    </xf>
    <xf numFmtId="43" fontId="6" fillId="0" borderId="10" xfId="0" applyNumberFormat="1" applyFont="1" applyFill="1" applyBorder="1" applyAlignment="1">
      <alignment horizontal="right" vertical="center"/>
    </xf>
    <xf numFmtId="43" fontId="5" fillId="0" borderId="10" xfId="0" applyNumberFormat="1" applyFont="1" applyFill="1" applyBorder="1" applyAlignment="1">
      <alignment horizontal="right" vertical="center"/>
    </xf>
    <xf numFmtId="4" fontId="3" fillId="0" borderId="10" xfId="0" applyNumberFormat="1" applyFont="1" applyFill="1" applyBorder="1" applyAlignment="1">
      <alignment vertical="center" wrapText="1"/>
    </xf>
    <xf numFmtId="0" fontId="1" fillId="0" borderId="10" xfId="0" applyFont="1" applyFill="1" applyBorder="1" applyAlignment="1">
      <alignment horizontal="center" vertical="center"/>
    </xf>
    <xf numFmtId="43" fontId="1" fillId="0" borderId="10" xfId="0" applyNumberFormat="1" applyFont="1" applyFill="1" applyBorder="1" applyAlignment="1">
      <alignment horizontal="center" vertical="center"/>
    </xf>
    <xf numFmtId="167" fontId="5" fillId="0" borderId="10" xfId="0" applyNumberFormat="1" applyFont="1" applyFill="1" applyBorder="1"/>
    <xf numFmtId="167" fontId="5" fillId="0" borderId="10" xfId="0" applyNumberFormat="1" applyFont="1" applyFill="1" applyBorder="1" applyAlignment="1">
      <alignment horizontal="right"/>
    </xf>
    <xf numFmtId="0" fontId="0" fillId="0" borderId="2" xfId="0" applyFill="1" applyBorder="1"/>
    <xf numFmtId="0" fontId="1" fillId="0" borderId="10" xfId="0" applyFont="1" applyFill="1" applyBorder="1" applyAlignment="1">
      <alignment horizontal="center" vertical="center" wrapText="1"/>
    </xf>
    <xf numFmtId="0" fontId="1" fillId="0" borderId="2" xfId="0" applyFont="1" applyFill="1" applyBorder="1" applyAlignment="1">
      <alignment vertical="center"/>
    </xf>
    <xf numFmtId="0" fontId="1" fillId="2" borderId="2" xfId="0" applyFont="1" applyFill="1" applyBorder="1" applyAlignment="1">
      <alignment vertical="center"/>
    </xf>
    <xf numFmtId="0" fontId="0" fillId="0" borderId="27" xfId="0" applyFill="1" applyBorder="1"/>
    <xf numFmtId="0" fontId="0" fillId="0" borderId="27" xfId="0" applyFill="1" applyBorder="1" applyAlignment="1">
      <alignment vertical="center"/>
    </xf>
    <xf numFmtId="43" fontId="1" fillId="0" borderId="27" xfId="0" applyNumberFormat="1" applyFont="1" applyFill="1" applyBorder="1" applyAlignment="1">
      <alignment horizontal="center" vertical="center" wrapText="1"/>
    </xf>
    <xf numFmtId="0" fontId="1" fillId="0" borderId="27" xfId="0" applyFont="1" applyFill="1" applyBorder="1" applyAlignment="1">
      <alignment vertical="center"/>
    </xf>
    <xf numFmtId="0" fontId="1" fillId="2" borderId="27" xfId="0" applyFont="1" applyFill="1" applyBorder="1" applyAlignment="1">
      <alignment vertical="center"/>
    </xf>
    <xf numFmtId="0" fontId="4" fillId="0" borderId="0" xfId="0" applyFont="1" applyFill="1" applyBorder="1"/>
    <xf numFmtId="0" fontId="0" fillId="0" borderId="0" xfId="0" applyFill="1" applyBorder="1" applyAlignment="1">
      <alignment wrapText="1"/>
    </xf>
    <xf numFmtId="0" fontId="0" fillId="0" borderId="0" xfId="0" applyFill="1" applyBorder="1"/>
    <xf numFmtId="0" fontId="1" fillId="0" borderId="0" xfId="0" applyFont="1" applyFill="1" applyBorder="1"/>
    <xf numFmtId="0" fontId="0" fillId="0" borderId="0" xfId="0"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0" fillId="0" borderId="0" xfId="0" applyFill="1" applyBorder="1" applyAlignment="1">
      <alignment vertical="center" wrapText="1"/>
    </xf>
    <xf numFmtId="43" fontId="0" fillId="0" borderId="0" xfId="0" applyNumberFormat="1" applyFill="1" applyBorder="1" applyAlignment="1">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4" fontId="0" fillId="0" borderId="0" xfId="0" applyNumberFormat="1" applyFill="1" applyBorder="1"/>
    <xf numFmtId="4" fontId="3" fillId="0" borderId="26" xfId="0" applyNumberFormat="1" applyFont="1" applyFill="1" applyBorder="1" applyAlignment="1">
      <alignment horizontal="right" vertical="center" wrapText="1"/>
    </xf>
    <xf numFmtId="4" fontId="3" fillId="0" borderId="26" xfId="0" applyNumberFormat="1" applyFont="1" applyFill="1" applyBorder="1" applyAlignment="1">
      <alignment vertical="center" wrapText="1"/>
    </xf>
    <xf numFmtId="43" fontId="19" fillId="0" borderId="0" xfId="0" applyNumberFormat="1" applyFont="1" applyFill="1" applyBorder="1" applyAlignment="1">
      <alignment horizontal="right" vertical="center"/>
    </xf>
    <xf numFmtId="0" fontId="0" fillId="0" borderId="29" xfId="0" applyFill="1" applyBorder="1"/>
    <xf numFmtId="0" fontId="1" fillId="0" borderId="28" xfId="0" applyFont="1" applyFill="1" applyBorder="1" applyAlignment="1">
      <alignment vertical="center"/>
    </xf>
    <xf numFmtId="0" fontId="1" fillId="0" borderId="30" xfId="0" applyFont="1" applyFill="1" applyBorder="1" applyAlignment="1">
      <alignment vertical="center"/>
    </xf>
    <xf numFmtId="0" fontId="1" fillId="0" borderId="10" xfId="0" applyFont="1" applyFill="1" applyBorder="1" applyAlignment="1">
      <alignment vertical="center" wrapText="1"/>
    </xf>
    <xf numFmtId="43" fontId="5" fillId="0" borderId="32" xfId="0" applyNumberFormat="1" applyFont="1" applyFill="1" applyBorder="1" applyAlignment="1">
      <alignment horizontal="right" vertical="center"/>
    </xf>
    <xf numFmtId="4" fontId="5" fillId="0" borderId="14" xfId="0" applyNumberFormat="1" applyFont="1" applyFill="1" applyBorder="1"/>
    <xf numFmtId="0" fontId="1" fillId="0" borderId="35" xfId="0" applyFont="1" applyFill="1" applyBorder="1" applyAlignment="1">
      <alignment horizontal="center" vertical="center" wrapText="1"/>
    </xf>
    <xf numFmtId="43" fontId="5" fillId="0" borderId="26" xfId="0" applyNumberFormat="1" applyFont="1" applyFill="1" applyBorder="1"/>
    <xf numFmtId="0" fontId="1" fillId="0" borderId="11" xfId="0" applyFont="1" applyFill="1" applyBorder="1" applyAlignment="1">
      <alignment horizontal="center" vertical="center"/>
    </xf>
    <xf numFmtId="4" fontId="5" fillId="0" borderId="36" xfId="0" applyNumberFormat="1" applyFont="1" applyFill="1" applyBorder="1" applyAlignment="1">
      <alignment horizontal="right"/>
    </xf>
    <xf numFmtId="0" fontId="1" fillId="0" borderId="16" xfId="0" applyFont="1" applyFill="1" applyBorder="1" applyAlignment="1">
      <alignment vertical="center" wrapText="1"/>
    </xf>
    <xf numFmtId="0" fontId="1" fillId="0" borderId="21" xfId="0" applyFont="1" applyFill="1" applyBorder="1" applyAlignment="1">
      <alignment vertical="center"/>
    </xf>
    <xf numFmtId="0" fontId="3" fillId="0" borderId="18" xfId="0" applyFont="1" applyFill="1" applyBorder="1" applyAlignment="1">
      <alignment horizontal="center" vertical="center"/>
    </xf>
    <xf numFmtId="0" fontId="3" fillId="0" borderId="16" xfId="0" applyFont="1" applyFill="1" applyBorder="1" applyAlignment="1">
      <alignment vertical="center" wrapText="1"/>
    </xf>
    <xf numFmtId="0" fontId="1" fillId="0" borderId="33" xfId="0" applyFont="1" applyFill="1" applyBorder="1" applyAlignment="1">
      <alignment vertical="center"/>
    </xf>
    <xf numFmtId="4" fontId="3" fillId="0" borderId="11" xfId="0" applyNumberFormat="1" applyFont="1" applyFill="1" applyBorder="1" applyAlignment="1">
      <alignment horizontal="right" vertical="center" wrapText="1"/>
    </xf>
    <xf numFmtId="43" fontId="9" fillId="0" borderId="17" xfId="0" applyNumberFormat="1" applyFont="1" applyFill="1" applyBorder="1" applyAlignment="1">
      <alignment vertical="center"/>
    </xf>
    <xf numFmtId="43" fontId="1" fillId="0" borderId="3" xfId="0" applyNumberFormat="1" applyFont="1" applyFill="1" applyBorder="1" applyAlignment="1">
      <alignment vertical="center"/>
    </xf>
    <xf numFmtId="0" fontId="0" fillId="0" borderId="28" xfId="0" applyFill="1" applyBorder="1" applyAlignment="1">
      <alignment vertical="center"/>
    </xf>
    <xf numFmtId="0" fontId="1" fillId="0" borderId="3" xfId="0" applyFont="1" applyFill="1" applyBorder="1" applyAlignment="1">
      <alignment horizontal="center" vertical="center" wrapText="1"/>
    </xf>
    <xf numFmtId="0" fontId="0" fillId="0" borderId="37" xfId="0"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4" fontId="5" fillId="2" borderId="36" xfId="0" applyNumberFormat="1" applyFont="1" applyFill="1" applyBorder="1" applyAlignment="1">
      <alignment horizontal="right"/>
    </xf>
    <xf numFmtId="43" fontId="5" fillId="0" borderId="3" xfId="0" applyNumberFormat="1" applyFont="1" applyFill="1" applyBorder="1" applyAlignment="1">
      <alignment horizontal="right" vertical="center"/>
    </xf>
    <xf numFmtId="167" fontId="5" fillId="0" borderId="3" xfId="0" applyNumberFormat="1" applyFont="1" applyFill="1" applyBorder="1" applyAlignment="1">
      <alignment horizontal="right"/>
    </xf>
    <xf numFmtId="43" fontId="5" fillId="0" borderId="7" xfId="0" applyNumberFormat="1" applyFont="1" applyFill="1" applyBorder="1" applyAlignment="1">
      <alignment horizontal="right" vertical="center"/>
    </xf>
    <xf numFmtId="43" fontId="9" fillId="0" borderId="7" xfId="0" applyNumberFormat="1" applyFont="1" applyFill="1" applyBorder="1" applyAlignment="1">
      <alignment vertical="center"/>
    </xf>
    <xf numFmtId="0" fontId="0" fillId="0" borderId="40" xfId="0" applyFill="1" applyBorder="1"/>
    <xf numFmtId="43" fontId="1" fillId="0" borderId="40" xfId="0" applyNumberFormat="1" applyFont="1" applyFill="1" applyBorder="1" applyAlignment="1">
      <alignment horizontal="center" vertical="center" wrapText="1"/>
    </xf>
    <xf numFmtId="0" fontId="0" fillId="0" borderId="40" xfId="0" applyFill="1" applyBorder="1" applyAlignment="1">
      <alignment vertical="center"/>
    </xf>
    <xf numFmtId="0" fontId="1" fillId="0" borderId="40" xfId="0" applyFont="1" applyFill="1" applyBorder="1" applyAlignment="1">
      <alignment vertical="center"/>
    </xf>
    <xf numFmtId="0" fontId="1" fillId="2" borderId="40" xfId="0" applyFont="1" applyFill="1" applyBorder="1" applyAlignment="1">
      <alignment vertical="center"/>
    </xf>
    <xf numFmtId="0" fontId="0" fillId="0" borderId="41" xfId="0" applyFill="1" applyBorder="1"/>
    <xf numFmtId="0" fontId="1" fillId="0" borderId="42" xfId="0" applyFont="1" applyFill="1" applyBorder="1" applyAlignment="1">
      <alignment vertical="center"/>
    </xf>
    <xf numFmtId="43" fontId="5" fillId="0" borderId="20" xfId="0" applyNumberFormat="1" applyFont="1" applyFill="1" applyBorder="1"/>
    <xf numFmtId="0" fontId="0" fillId="0" borderId="31" xfId="0" applyFill="1" applyBorder="1"/>
    <xf numFmtId="0" fontId="0" fillId="0" borderId="26" xfId="0" applyFill="1" applyBorder="1"/>
    <xf numFmtId="167" fontId="14" fillId="2" borderId="10" xfId="0" applyNumberFormat="1" applyFont="1" applyFill="1" applyBorder="1" applyAlignment="1">
      <alignment horizontal="right" vertical="center"/>
    </xf>
    <xf numFmtId="167" fontId="6" fillId="0" borderId="10" xfId="0" applyNumberFormat="1" applyFont="1" applyFill="1" applyBorder="1" applyAlignment="1">
      <alignment horizontal="right" vertical="center"/>
    </xf>
    <xf numFmtId="4" fontId="3" fillId="0" borderId="32" xfId="0" applyNumberFormat="1" applyFont="1" applyFill="1" applyBorder="1" applyAlignment="1">
      <alignment horizontal="right" vertical="center" wrapText="1"/>
    </xf>
    <xf numFmtId="167" fontId="14" fillId="0" borderId="10" xfId="0" applyNumberFormat="1" applyFont="1" applyFill="1" applyBorder="1" applyAlignment="1">
      <alignment horizontal="right" vertical="center"/>
    </xf>
    <xf numFmtId="167" fontId="5" fillId="0" borderId="11" xfId="0" applyNumberFormat="1" applyFont="1" applyFill="1" applyBorder="1" applyAlignment="1">
      <alignment horizontal="right"/>
    </xf>
    <xf numFmtId="43" fontId="5" fillId="0" borderId="10" xfId="0" applyNumberFormat="1" applyFont="1" applyFill="1" applyBorder="1" applyAlignment="1">
      <alignment horizontal="right"/>
    </xf>
    <xf numFmtId="4" fontId="10" fillId="0" borderId="10" xfId="0" applyNumberFormat="1" applyFont="1" applyFill="1" applyBorder="1" applyAlignment="1">
      <alignment horizontal="right"/>
    </xf>
    <xf numFmtId="4" fontId="5" fillId="0" borderId="11" xfId="0" applyNumberFormat="1" applyFont="1" applyFill="1" applyBorder="1" applyAlignment="1">
      <alignment horizontal="right"/>
    </xf>
    <xf numFmtId="164" fontId="16" fillId="0" borderId="43" xfId="1" applyNumberFormat="1" applyFont="1" applyBorder="1" applyAlignment="1">
      <alignment horizontal="right" vertical="top" wrapText="1"/>
    </xf>
    <xf numFmtId="167" fontId="16" fillId="0" borderId="10" xfId="1" applyNumberFormat="1" applyFont="1" applyFill="1" applyBorder="1" applyAlignment="1">
      <alignment horizontal="right" vertical="top" wrapText="1"/>
    </xf>
    <xf numFmtId="43" fontId="5" fillId="0" borderId="21" xfId="0" applyNumberFormat="1" applyFont="1" applyFill="1" applyBorder="1" applyAlignment="1">
      <alignment horizontal="right" vertical="center"/>
    </xf>
    <xf numFmtId="43" fontId="5" fillId="0" borderId="13" xfId="0" applyNumberFormat="1" applyFont="1" applyFill="1" applyBorder="1" applyAlignment="1">
      <alignment horizontal="right" vertical="center"/>
    </xf>
    <xf numFmtId="167" fontId="5" fillId="0" borderId="10" xfId="0" applyNumberFormat="1" applyFont="1" applyFill="1" applyBorder="1" applyAlignment="1">
      <alignment horizontal="right" vertical="center"/>
    </xf>
    <xf numFmtId="0" fontId="20" fillId="0" borderId="0" xfId="0" applyFont="1" applyFill="1" applyBorder="1"/>
    <xf numFmtId="0" fontId="20" fillId="0" borderId="0" xfId="0" applyFont="1" applyFill="1" applyBorder="1" applyAlignment="1">
      <alignment vertical="center"/>
    </xf>
    <xf numFmtId="4" fontId="20" fillId="0" borderId="0" xfId="0" applyNumberFormat="1" applyFont="1" applyFill="1" applyBorder="1" applyAlignment="1">
      <alignment vertical="center"/>
    </xf>
    <xf numFmtId="43" fontId="20" fillId="0" borderId="0" xfId="0" applyNumberFormat="1" applyFont="1" applyFill="1" applyBorder="1"/>
    <xf numFmtId="167" fontId="10" fillId="0" borderId="10" xfId="0" applyNumberFormat="1" applyFont="1" applyFill="1" applyBorder="1"/>
    <xf numFmtId="0" fontId="0" fillId="0" borderId="0" xfId="0" applyFont="1" applyFill="1" applyBorder="1"/>
    <xf numFmtId="0" fontId="0" fillId="0" borderId="0" xfId="0" applyFont="1" applyFill="1" applyBorder="1" applyAlignment="1">
      <alignment vertical="center"/>
    </xf>
    <xf numFmtId="4" fontId="0" fillId="0" borderId="0" xfId="0" applyNumberFormat="1" applyFont="1" applyFill="1" applyBorder="1" applyAlignment="1">
      <alignment vertical="center"/>
    </xf>
    <xf numFmtId="165" fontId="0" fillId="0" borderId="0" xfId="0" applyNumberFormat="1" applyFont="1" applyFill="1" applyBorder="1"/>
    <xf numFmtId="167" fontId="22" fillId="2" borderId="10" xfId="0" applyNumberFormat="1" applyFont="1" applyFill="1" applyBorder="1" applyAlignment="1">
      <alignment horizontal="right" vertical="center"/>
    </xf>
    <xf numFmtId="167" fontId="5" fillId="2" borderId="10" xfId="0" applyNumberFormat="1" applyFont="1" applyFill="1" applyBorder="1" applyAlignment="1">
      <alignment horizontal="right" vertical="center"/>
    </xf>
    <xf numFmtId="43" fontId="5" fillId="2" borderId="10" xfId="0" applyNumberFormat="1" applyFont="1" applyFill="1" applyBorder="1" applyAlignment="1">
      <alignment horizontal="right" vertical="center"/>
    </xf>
    <xf numFmtId="43" fontId="0" fillId="0" borderId="7" xfId="0" applyNumberFormat="1" applyFont="1" applyFill="1" applyBorder="1" applyAlignment="1">
      <alignment horizontal="center" vertical="center"/>
    </xf>
    <xf numFmtId="4" fontId="0" fillId="0" borderId="0" xfId="0" applyNumberFormat="1" applyFont="1" applyFill="1" applyBorder="1"/>
    <xf numFmtId="167" fontId="5" fillId="2" borderId="10" xfId="0" applyNumberFormat="1" applyFont="1" applyFill="1" applyBorder="1" applyAlignment="1">
      <alignment vertical="center"/>
    </xf>
    <xf numFmtId="43" fontId="6" fillId="0" borderId="13" xfId="0" applyNumberFormat="1" applyFont="1" applyFill="1" applyBorder="1" applyAlignment="1">
      <alignment horizontal="right" vertical="center"/>
    </xf>
    <xf numFmtId="4" fontId="5" fillId="0" borderId="39" xfId="0" applyNumberFormat="1" applyFont="1" applyFill="1" applyBorder="1" applyAlignment="1">
      <alignment horizontal="right"/>
    </xf>
    <xf numFmtId="164" fontId="16" fillId="0" borderId="46" xfId="1" applyNumberFormat="1" applyFont="1" applyFill="1" applyBorder="1" applyAlignment="1">
      <alignment horizontal="right" vertical="top" wrapText="1"/>
    </xf>
    <xf numFmtId="43" fontId="5" fillId="0" borderId="24" xfId="0" applyNumberFormat="1" applyFont="1" applyFill="1" applyBorder="1" applyAlignment="1">
      <alignment horizontal="right" vertical="center"/>
    </xf>
    <xf numFmtId="4" fontId="0" fillId="0" borderId="45" xfId="0" applyNumberFormat="1" applyFont="1" applyFill="1" applyBorder="1"/>
    <xf numFmtId="4" fontId="0" fillId="0" borderId="45" xfId="0" applyNumberFormat="1" applyFont="1" applyFill="1" applyBorder="1" applyAlignment="1">
      <alignment vertical="center"/>
    </xf>
    <xf numFmtId="43" fontId="0" fillId="0" borderId="33" xfId="0" applyNumberFormat="1" applyFont="1" applyFill="1" applyBorder="1"/>
    <xf numFmtId="4" fontId="0" fillId="0" borderId="47" xfId="0" applyNumberFormat="1" applyFont="1" applyFill="1" applyBorder="1"/>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right" vertical="center"/>
    </xf>
    <xf numFmtId="43" fontId="0" fillId="0" borderId="0" xfId="0" applyNumberFormat="1" applyFont="1" applyFill="1" applyBorder="1"/>
    <xf numFmtId="43" fontId="5" fillId="2" borderId="12" xfId="0" applyNumberFormat="1" applyFont="1" applyFill="1" applyBorder="1" applyAlignment="1">
      <alignment horizontal="right" vertical="center"/>
    </xf>
    <xf numFmtId="4" fontId="0" fillId="0" borderId="3" xfId="0" applyNumberFormat="1" applyFont="1" applyFill="1" applyBorder="1" applyAlignment="1">
      <alignment horizontal="right" vertical="center"/>
    </xf>
    <xf numFmtId="0" fontId="0"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xf>
    <xf numFmtId="43" fontId="5" fillId="0" borderId="25" xfId="0" applyNumberFormat="1" applyFont="1" applyFill="1" applyBorder="1" applyAlignment="1">
      <alignment horizontal="right" vertical="center"/>
    </xf>
    <xf numFmtId="4" fontId="5" fillId="0" borderId="10" xfId="0" applyNumberFormat="1" applyFont="1" applyFill="1" applyBorder="1" applyAlignment="1">
      <alignment horizontal="right" vertical="center"/>
    </xf>
    <xf numFmtId="4" fontId="10" fillId="0" borderId="10" xfId="0" applyNumberFormat="1" applyFont="1" applyFill="1" applyBorder="1" applyAlignment="1">
      <alignment horizontal="right" vertical="center"/>
    </xf>
    <xf numFmtId="167" fontId="22" fillId="0" borderId="10" xfId="0" applyNumberFormat="1" applyFont="1" applyFill="1" applyBorder="1" applyAlignment="1">
      <alignment horizontal="right" vertical="center"/>
    </xf>
    <xf numFmtId="4" fontId="0" fillId="0" borderId="38" xfId="0" applyNumberFormat="1" applyFont="1" applyFill="1" applyBorder="1" applyAlignment="1">
      <alignment horizontal="right"/>
    </xf>
    <xf numFmtId="0" fontId="0" fillId="0" borderId="38" xfId="0" applyFont="1" applyFill="1" applyBorder="1"/>
    <xf numFmtId="43" fontId="0" fillId="0" borderId="3" xfId="0" applyNumberFormat="1" applyFont="1" applyFill="1" applyBorder="1" applyAlignment="1">
      <alignment horizontal="center" vertical="center"/>
    </xf>
    <xf numFmtId="43" fontId="5" fillId="0" borderId="48" xfId="0" applyNumberFormat="1" applyFont="1" applyFill="1" applyBorder="1" applyAlignment="1">
      <alignment horizontal="right" vertical="center"/>
    </xf>
    <xf numFmtId="4" fontId="5" fillId="0" borderId="26" xfId="0" applyNumberFormat="1" applyFont="1" applyFill="1" applyBorder="1"/>
    <xf numFmtId="4" fontId="0" fillId="0" borderId="7" xfId="0" applyNumberFormat="1" applyFont="1" applyFill="1" applyBorder="1" applyAlignment="1">
      <alignment horizontal="center" vertical="center"/>
    </xf>
    <xf numFmtId="43" fontId="5" fillId="0" borderId="26" xfId="0" applyNumberFormat="1" applyFont="1" applyFill="1" applyBorder="1" applyAlignment="1">
      <alignment horizontal="right" vertical="center"/>
    </xf>
    <xf numFmtId="4" fontId="5" fillId="0" borderId="26" xfId="0" applyNumberFormat="1" applyFont="1" applyFill="1" applyBorder="1" applyAlignment="1">
      <alignment horizontal="right" vertical="center"/>
    </xf>
    <xf numFmtId="4" fontId="5" fillId="0" borderId="26" xfId="0" applyNumberFormat="1" applyFont="1" applyFill="1" applyBorder="1" applyAlignment="1">
      <alignment horizontal="right"/>
    </xf>
    <xf numFmtId="4" fontId="5" fillId="0" borderId="35" xfId="0" applyNumberFormat="1" applyFont="1" applyFill="1" applyBorder="1" applyAlignment="1">
      <alignment horizontal="right"/>
    </xf>
    <xf numFmtId="4" fontId="3" fillId="0" borderId="7" xfId="0" applyNumberFormat="1"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vertical="center"/>
    </xf>
    <xf numFmtId="167" fontId="6" fillId="0" borderId="11" xfId="0" applyNumberFormat="1" applyFont="1" applyFill="1" applyBorder="1" applyAlignment="1">
      <alignment horizontal="center" vertical="center"/>
    </xf>
    <xf numFmtId="167" fontId="15" fillId="0" borderId="10" xfId="1" applyNumberFormat="1" applyFont="1" applyBorder="1" applyAlignment="1">
      <alignment horizontal="right" vertical="top" wrapText="1"/>
    </xf>
    <xf numFmtId="43" fontId="6" fillId="0" borderId="3" xfId="0" applyNumberFormat="1" applyFont="1" applyFill="1" applyBorder="1" applyAlignment="1">
      <alignment horizontal="center" vertical="center" wrapText="1"/>
    </xf>
    <xf numFmtId="4" fontId="5" fillId="0" borderId="3" xfId="0" applyNumberFormat="1" applyFont="1" applyFill="1" applyBorder="1" applyAlignment="1">
      <alignment vertical="center"/>
    </xf>
    <xf numFmtId="4" fontId="6" fillId="0" borderId="3" xfId="0" applyNumberFormat="1" applyFont="1" applyFill="1" applyBorder="1" applyAlignment="1">
      <alignment horizontal="center" vertical="center"/>
    </xf>
    <xf numFmtId="167" fontId="6" fillId="0" borderId="3" xfId="0" applyNumberFormat="1" applyFont="1" applyFill="1" applyBorder="1" applyAlignment="1">
      <alignment horizontal="right" vertical="center" wrapText="1"/>
    </xf>
    <xf numFmtId="167" fontId="6" fillId="2" borderId="10" xfId="0" applyNumberFormat="1" applyFont="1" applyFill="1" applyBorder="1" applyAlignment="1">
      <alignment vertical="center"/>
    </xf>
    <xf numFmtId="167" fontId="6" fillId="0" borderId="10" xfId="0" applyNumberFormat="1" applyFont="1" applyFill="1" applyBorder="1" applyAlignment="1">
      <alignment horizontal="right" vertical="center" wrapText="1"/>
    </xf>
    <xf numFmtId="167" fontId="5" fillId="0" borderId="10" xfId="0" applyNumberFormat="1" applyFont="1" applyFill="1" applyBorder="1" applyAlignment="1">
      <alignment vertical="center"/>
    </xf>
    <xf numFmtId="167" fontId="6" fillId="0" borderId="10" xfId="0" applyNumberFormat="1" applyFont="1" applyFill="1" applyBorder="1"/>
    <xf numFmtId="167" fontId="5" fillId="0" borderId="38" xfId="0" applyNumberFormat="1" applyFont="1" applyFill="1" applyBorder="1"/>
    <xf numFmtId="167" fontId="5" fillId="0" borderId="3" xfId="0" applyNumberFormat="1" applyFont="1" applyFill="1" applyBorder="1"/>
    <xf numFmtId="4" fontId="5" fillId="0" borderId="0" xfId="0" applyNumberFormat="1" applyFont="1" applyFill="1" applyBorder="1"/>
    <xf numFmtId="0" fontId="6" fillId="0" borderId="11" xfId="0" applyFont="1" applyFill="1" applyBorder="1" applyAlignment="1">
      <alignment horizontal="center" vertical="center"/>
    </xf>
    <xf numFmtId="4" fontId="5" fillId="0" borderId="0" xfId="0" applyNumberFormat="1" applyFont="1" applyFill="1" applyBorder="1" applyAlignment="1">
      <alignment vertical="center"/>
    </xf>
    <xf numFmtId="4" fontId="6" fillId="0" borderId="10" xfId="0" applyNumberFormat="1" applyFont="1" applyFill="1" applyBorder="1" applyAlignment="1">
      <alignment vertical="center" wrapText="1"/>
    </xf>
    <xf numFmtId="167" fontId="5" fillId="0" borderId="11" xfId="0" applyNumberFormat="1" applyFont="1" applyFill="1" applyBorder="1" applyAlignment="1">
      <alignment horizontal="center" vertical="center"/>
    </xf>
    <xf numFmtId="4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xf>
    <xf numFmtId="167" fontId="18" fillId="2" borderId="10" xfId="0" applyNumberFormat="1" applyFont="1" applyFill="1" applyBorder="1" applyAlignment="1">
      <alignment horizontal="right" vertical="center"/>
    </xf>
    <xf numFmtId="167" fontId="5" fillId="0" borderId="0" xfId="0" applyNumberFormat="1" applyFont="1" applyFill="1" applyBorder="1"/>
    <xf numFmtId="167" fontId="5" fillId="0" borderId="0" xfId="0" applyNumberFormat="1" applyFont="1" applyFill="1" applyBorder="1" applyAlignment="1">
      <alignment vertical="center"/>
    </xf>
    <xf numFmtId="167" fontId="5" fillId="0" borderId="36" xfId="0" applyNumberFormat="1" applyFont="1" applyFill="1" applyBorder="1" applyAlignment="1">
      <alignment horizontal="center" vertical="center" wrapText="1"/>
    </xf>
    <xf numFmtId="167" fontId="6" fillId="0" borderId="11" xfId="0" applyNumberFormat="1" applyFont="1" applyFill="1" applyBorder="1" applyAlignment="1">
      <alignment vertical="center"/>
    </xf>
    <xf numFmtId="167" fontId="6" fillId="0" borderId="10" xfId="0" applyNumberFormat="1" applyFont="1" applyFill="1" applyBorder="1" applyAlignment="1">
      <alignment vertical="center"/>
    </xf>
    <xf numFmtId="167" fontId="18" fillId="0" borderId="10" xfId="0" applyNumberFormat="1" applyFont="1" applyFill="1" applyBorder="1" applyAlignment="1">
      <alignment vertical="center"/>
    </xf>
    <xf numFmtId="167" fontId="5" fillId="0" borderId="2" xfId="0" applyNumberFormat="1" applyFont="1" applyFill="1" applyBorder="1"/>
    <xf numFmtId="167" fontId="5" fillId="0" borderId="34" xfId="0" applyNumberFormat="1" applyFont="1" applyFill="1" applyBorder="1"/>
    <xf numFmtId="43" fontId="5" fillId="0" borderId="0" xfId="0" applyNumberFormat="1" applyFont="1" applyFill="1" applyBorder="1"/>
    <xf numFmtId="4" fontId="5" fillId="0" borderId="34" xfId="0" applyNumberFormat="1" applyFont="1" applyFill="1" applyBorder="1" applyAlignment="1">
      <alignment horizontal="center" vertical="center"/>
    </xf>
    <xf numFmtId="43" fontId="5" fillId="0" borderId="15" xfId="0" applyNumberFormat="1" applyFont="1" applyFill="1" applyBorder="1" applyAlignment="1">
      <alignment horizontal="center" vertical="center" wrapText="1"/>
    </xf>
    <xf numFmtId="167" fontId="5" fillId="0" borderId="11" xfId="0" applyNumberFormat="1" applyFont="1" applyFill="1" applyBorder="1"/>
    <xf numFmtId="167" fontId="5" fillId="0" borderId="3" xfId="0" applyNumberFormat="1" applyFont="1" applyFill="1" applyBorder="1" applyAlignment="1">
      <alignment vertical="center"/>
    </xf>
    <xf numFmtId="166" fontId="5" fillId="0" borderId="0" xfId="0" applyNumberFormat="1" applyFont="1" applyFill="1" applyBorder="1"/>
    <xf numFmtId="166" fontId="5" fillId="0" borderId="0" xfId="0" applyNumberFormat="1" applyFont="1" applyFill="1" applyBorder="1" applyAlignment="1">
      <alignment vertical="center"/>
    </xf>
    <xf numFmtId="4" fontId="5"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4" fontId="5" fillId="0" borderId="38" xfId="0" applyNumberFormat="1" applyFont="1" applyFill="1" applyBorder="1" applyAlignment="1">
      <alignment horizontal="right"/>
    </xf>
    <xf numFmtId="0" fontId="5" fillId="0" borderId="11" xfId="0" applyFont="1" applyFill="1" applyBorder="1" applyAlignment="1">
      <alignment horizontal="center" vertical="center"/>
    </xf>
    <xf numFmtId="167" fontId="5" fillId="0" borderId="3" xfId="0" applyNumberFormat="1" applyFont="1" applyFill="1" applyBorder="1" applyAlignment="1">
      <alignment horizontal="center" vertical="center"/>
    </xf>
    <xf numFmtId="167" fontId="6" fillId="0" borderId="10" xfId="0" applyNumberFormat="1" applyFont="1" applyFill="1" applyBorder="1" applyAlignment="1">
      <alignment vertical="center" wrapText="1"/>
    </xf>
    <xf numFmtId="165" fontId="5" fillId="0" borderId="0" xfId="0" applyNumberFormat="1" applyFont="1" applyFill="1" applyBorder="1"/>
    <xf numFmtId="4" fontId="6" fillId="0" borderId="26" xfId="0" applyNumberFormat="1" applyFont="1" applyFill="1" applyBorder="1" applyAlignment="1">
      <alignment vertical="center" wrapText="1"/>
    </xf>
    <xf numFmtId="43" fontId="5" fillId="0" borderId="7" xfId="0" applyNumberFormat="1" applyFont="1" applyFill="1" applyBorder="1" applyAlignment="1">
      <alignment horizontal="center" vertical="center"/>
    </xf>
    <xf numFmtId="43" fontId="5" fillId="0" borderId="12" xfId="0" applyNumberFormat="1" applyFont="1" applyFill="1" applyBorder="1" applyAlignment="1">
      <alignment horizontal="right" vertical="center"/>
    </xf>
    <xf numFmtId="43" fontId="6" fillId="0" borderId="12" xfId="0" applyNumberFormat="1" applyFont="1" applyFill="1" applyBorder="1" applyAlignment="1">
      <alignment horizontal="right" vertical="center"/>
    </xf>
    <xf numFmtId="167" fontId="18" fillId="0" borderId="10" xfId="0" applyNumberFormat="1" applyFont="1" applyFill="1" applyBorder="1" applyAlignment="1">
      <alignment horizontal="right" vertical="center"/>
    </xf>
    <xf numFmtId="167" fontId="17" fillId="0" borderId="10" xfId="0" applyNumberFormat="1" applyFont="1" applyFill="1" applyBorder="1" applyAlignment="1">
      <alignment vertical="center"/>
    </xf>
    <xf numFmtId="43" fontId="6" fillId="0" borderId="9" xfId="0" applyNumberFormat="1" applyFont="1" applyFill="1" applyBorder="1" applyAlignment="1">
      <alignment horizontal="right" vertical="center"/>
    </xf>
    <xf numFmtId="167" fontId="10" fillId="0" borderId="10" xfId="0" applyNumberFormat="1" applyFont="1" applyFill="1" applyBorder="1" applyAlignment="1">
      <alignment vertical="center"/>
    </xf>
    <xf numFmtId="165" fontId="0" fillId="0" borderId="0" xfId="0" applyNumberFormat="1" applyFill="1" applyBorder="1" applyAlignment="1">
      <alignment vertical="center" wrapText="1"/>
    </xf>
    <xf numFmtId="14" fontId="0" fillId="0" borderId="10" xfId="0" applyNumberFormat="1" applyFill="1" applyBorder="1" applyAlignment="1">
      <alignment wrapText="1"/>
    </xf>
    <xf numFmtId="43" fontId="5" fillId="0" borderId="9" xfId="0" applyNumberFormat="1" applyFont="1" applyFill="1" applyBorder="1" applyAlignment="1">
      <alignment horizontal="right" vertical="center"/>
    </xf>
    <xf numFmtId="167" fontId="5" fillId="0" borderId="25" xfId="0" applyNumberFormat="1" applyFont="1" applyFill="1" applyBorder="1" applyAlignment="1">
      <alignment vertical="center"/>
    </xf>
    <xf numFmtId="167" fontId="6" fillId="0" borderId="25" xfId="0" applyNumberFormat="1" applyFont="1" applyFill="1" applyBorder="1" applyAlignment="1">
      <alignment horizontal="right" vertical="center"/>
    </xf>
    <xf numFmtId="43" fontId="10" fillId="0" borderId="26" xfId="0" applyNumberFormat="1" applyFont="1" applyFill="1" applyBorder="1" applyAlignment="1">
      <alignment horizontal="right" vertical="center"/>
    </xf>
    <xf numFmtId="43" fontId="10" fillId="0" borderId="21" xfId="0" applyNumberFormat="1" applyFont="1" applyFill="1" applyBorder="1" applyAlignment="1">
      <alignment horizontal="right" vertical="center"/>
    </xf>
    <xf numFmtId="165" fontId="0" fillId="0" borderId="0" xfId="0" applyNumberFormat="1" applyFill="1" applyBorder="1" applyAlignment="1">
      <alignment wrapText="1"/>
    </xf>
    <xf numFmtId="43" fontId="6" fillId="0" borderId="21" xfId="0" applyNumberFormat="1" applyFont="1" applyFill="1" applyBorder="1" applyAlignment="1">
      <alignment horizontal="right" vertical="center"/>
    </xf>
    <xf numFmtId="43" fontId="6" fillId="0" borderId="26" xfId="0" applyNumberFormat="1" applyFont="1" applyFill="1" applyBorder="1" applyAlignment="1">
      <alignment horizontal="right" vertical="center"/>
    </xf>
    <xf numFmtId="4" fontId="3" fillId="0" borderId="50" xfId="0" applyNumberFormat="1" applyFont="1" applyFill="1" applyBorder="1" applyAlignment="1">
      <alignment horizontal="right" vertical="center" wrapText="1"/>
    </xf>
    <xf numFmtId="4" fontId="5" fillId="0" borderId="10" xfId="0" applyNumberFormat="1" applyFont="1" applyFill="1" applyBorder="1" applyAlignment="1">
      <alignment horizontal="center" vertical="center"/>
    </xf>
    <xf numFmtId="4" fontId="5" fillId="0" borderId="49" xfId="0" applyNumberFormat="1" applyFont="1" applyFill="1" applyBorder="1" applyAlignment="1">
      <alignment horizontal="center" vertical="center"/>
    </xf>
    <xf numFmtId="4" fontId="5" fillId="0" borderId="26" xfId="0" applyNumberFormat="1" applyFont="1" applyFill="1" applyBorder="1" applyAlignment="1">
      <alignment horizontal="center" vertical="center"/>
    </xf>
    <xf numFmtId="4" fontId="3" fillId="0" borderId="39" xfId="0" applyNumberFormat="1" applyFont="1" applyFill="1" applyBorder="1" applyAlignment="1">
      <alignment horizontal="right" vertical="center" wrapText="1"/>
    </xf>
    <xf numFmtId="4" fontId="5" fillId="0" borderId="39" xfId="0" applyNumberFormat="1" applyFont="1" applyFill="1" applyBorder="1" applyAlignment="1">
      <alignment horizontal="center" vertical="center"/>
    </xf>
    <xf numFmtId="4" fontId="5" fillId="0" borderId="21" xfId="0" applyNumberFormat="1" applyFont="1" applyFill="1" applyBorder="1" applyAlignment="1">
      <alignment horizontal="center" vertical="center"/>
    </xf>
    <xf numFmtId="4" fontId="10" fillId="0" borderId="26" xfId="0" applyNumberFormat="1" applyFont="1" applyFill="1" applyBorder="1" applyAlignment="1">
      <alignment horizontal="center" vertical="center"/>
    </xf>
    <xf numFmtId="0" fontId="11" fillId="0" borderId="9" xfId="0" applyFont="1" applyFill="1" applyBorder="1" applyAlignment="1">
      <alignment vertical="center" wrapText="1"/>
    </xf>
    <xf numFmtId="0" fontId="0" fillId="0" borderId="9" xfId="0" applyFont="1" applyFill="1" applyBorder="1" applyAlignment="1">
      <alignment vertical="center" wrapText="1"/>
    </xf>
    <xf numFmtId="167" fontId="5" fillId="0" borderId="9" xfId="0" applyNumberFormat="1" applyFont="1" applyFill="1" applyBorder="1" applyAlignment="1">
      <alignment vertical="center"/>
    </xf>
    <xf numFmtId="0" fontId="0" fillId="0" borderId="9" xfId="0" applyFont="1" applyFill="1" applyBorder="1" applyAlignment="1">
      <alignment vertical="center"/>
    </xf>
    <xf numFmtId="4" fontId="22" fillId="0" borderId="10" xfId="0" applyNumberFormat="1" applyFont="1" applyFill="1" applyBorder="1" applyAlignment="1">
      <alignment horizontal="center" vertical="center"/>
    </xf>
    <xf numFmtId="43" fontId="10" fillId="0" borderId="10" xfId="0" applyNumberFormat="1" applyFont="1" applyFill="1" applyBorder="1" applyAlignment="1">
      <alignment horizontal="right" vertical="center"/>
    </xf>
    <xf numFmtId="4" fontId="5" fillId="0" borderId="36" xfId="0" applyNumberFormat="1" applyFont="1" applyFill="1" applyBorder="1" applyAlignment="1">
      <alignment horizontal="center" vertical="center"/>
    </xf>
    <xf numFmtId="43" fontId="5" fillId="0" borderId="26" xfId="0" applyNumberFormat="1" applyFont="1" applyFill="1" applyBorder="1" applyAlignment="1">
      <alignment horizontal="right"/>
    </xf>
    <xf numFmtId="4" fontId="22" fillId="0" borderId="21" xfId="0" applyNumberFormat="1" applyFont="1" applyFill="1" applyBorder="1" applyAlignment="1">
      <alignment horizontal="center" vertical="center"/>
    </xf>
    <xf numFmtId="4" fontId="3" fillId="0" borderId="21" xfId="0" applyNumberFormat="1" applyFont="1" applyFill="1" applyBorder="1" applyAlignment="1">
      <alignment horizontal="right" vertical="center" wrapText="1"/>
    </xf>
    <xf numFmtId="4" fontId="5" fillId="0" borderId="13" xfId="0" applyNumberFormat="1" applyFont="1" applyFill="1" applyBorder="1" applyAlignment="1">
      <alignment horizontal="center" vertical="center"/>
    </xf>
    <xf numFmtId="4" fontId="3" fillId="0" borderId="13" xfId="0" applyNumberFormat="1" applyFont="1" applyFill="1" applyBorder="1" applyAlignment="1">
      <alignment horizontal="right" vertical="center" wrapText="1"/>
    </xf>
    <xf numFmtId="43" fontId="5" fillId="0" borderId="39" xfId="0" applyNumberFormat="1" applyFont="1" applyFill="1" applyBorder="1" applyAlignment="1">
      <alignment horizontal="right" vertical="center"/>
    </xf>
    <xf numFmtId="43" fontId="6" fillId="0" borderId="39" xfId="0" applyNumberFormat="1" applyFont="1" applyFill="1" applyBorder="1" applyAlignment="1">
      <alignment horizontal="right" vertical="center"/>
    </xf>
    <xf numFmtId="4" fontId="5" fillId="0" borderId="48" xfId="0" applyNumberFormat="1" applyFont="1" applyFill="1" applyBorder="1" applyAlignment="1">
      <alignment horizontal="center" vertical="center"/>
    </xf>
    <xf numFmtId="167" fontId="6" fillId="0" borderId="9" xfId="0" applyNumberFormat="1" applyFont="1" applyFill="1" applyBorder="1" applyAlignment="1">
      <alignment horizontal="right" vertical="center"/>
    </xf>
    <xf numFmtId="4" fontId="10" fillId="0" borderId="36" xfId="0" applyNumberFormat="1" applyFont="1" applyFill="1" applyBorder="1" applyAlignment="1">
      <alignment horizontal="center" vertical="center"/>
    </xf>
    <xf numFmtId="4" fontId="6" fillId="2" borderId="0" xfId="0" applyNumberFormat="1" applyFont="1" applyFill="1" applyAlignment="1">
      <alignment vertical="center"/>
    </xf>
    <xf numFmtId="4" fontId="5" fillId="2" borderId="0" xfId="0" applyNumberFormat="1" applyFont="1" applyFill="1" applyAlignment="1">
      <alignment vertical="center"/>
    </xf>
    <xf numFmtId="4" fontId="6" fillId="0" borderId="12" xfId="0" applyNumberFormat="1" applyFont="1" applyFill="1" applyBorder="1" applyAlignment="1">
      <alignment horizontal="center" vertical="center"/>
    </xf>
    <xf numFmtId="167" fontId="6" fillId="0" borderId="12"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xf>
    <xf numFmtId="167" fontId="5" fillId="0" borderId="10" xfId="0" applyNumberFormat="1" applyFont="1" applyFill="1" applyBorder="1" applyAlignment="1">
      <alignment horizontal="center" vertical="center"/>
    </xf>
    <xf numFmtId="4" fontId="3" fillId="0" borderId="26"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7" fontId="6" fillId="0" borderId="9" xfId="0" applyNumberFormat="1" applyFont="1" applyFill="1" applyBorder="1" applyAlignment="1">
      <alignment horizontal="right" vertical="center" wrapText="1"/>
    </xf>
    <xf numFmtId="4" fontId="22" fillId="0" borderId="26" xfId="0" applyNumberFormat="1" applyFont="1" applyFill="1" applyBorder="1" applyAlignment="1">
      <alignment horizontal="center" vertical="center"/>
    </xf>
    <xf numFmtId="4" fontId="10" fillId="0" borderId="10" xfId="0" applyNumberFormat="1" applyFont="1" applyFill="1" applyBorder="1" applyAlignment="1">
      <alignment horizontal="center" vertical="center"/>
    </xf>
    <xf numFmtId="4" fontId="10" fillId="0" borderId="39" xfId="0" applyNumberFormat="1" applyFont="1" applyFill="1" applyBorder="1" applyAlignment="1">
      <alignment horizontal="center" vertical="center"/>
    </xf>
    <xf numFmtId="4" fontId="10" fillId="0" borderId="21" xfId="0" applyNumberFormat="1" applyFont="1" applyFill="1" applyBorder="1" applyAlignment="1">
      <alignment horizontal="center" vertical="center"/>
    </xf>
    <xf numFmtId="43" fontId="23" fillId="0" borderId="25" xfId="0" applyNumberFormat="1" applyFont="1" applyFill="1" applyBorder="1" applyAlignment="1">
      <alignment horizontal="right" vertical="center"/>
    </xf>
    <xf numFmtId="43" fontId="23" fillId="0" borderId="38" xfId="0" applyNumberFormat="1" applyFont="1" applyFill="1" applyBorder="1" applyAlignment="1">
      <alignment horizontal="right" vertical="center"/>
    </xf>
    <xf numFmtId="43" fontId="23" fillId="0" borderId="10" xfId="0" applyNumberFormat="1" applyFont="1" applyFill="1" applyBorder="1" applyAlignment="1">
      <alignment horizontal="right" vertical="center"/>
    </xf>
    <xf numFmtId="43" fontId="23" fillId="0" borderId="39" xfId="0" applyNumberFormat="1" applyFont="1" applyFill="1" applyBorder="1" applyAlignment="1">
      <alignment horizontal="right" vertical="center"/>
    </xf>
    <xf numFmtId="43" fontId="23" fillId="0" borderId="36" xfId="0" applyNumberFormat="1" applyFont="1" applyFill="1" applyBorder="1" applyAlignment="1">
      <alignment horizontal="right" vertical="center"/>
    </xf>
    <xf numFmtId="43" fontId="23" fillId="0" borderId="26" xfId="0" applyNumberFormat="1" applyFont="1" applyFill="1" applyBorder="1" applyAlignment="1">
      <alignment horizontal="right" vertical="center"/>
    </xf>
    <xf numFmtId="4" fontId="3" fillId="0" borderId="39"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167" fontId="5" fillId="0" borderId="9" xfId="0" applyNumberFormat="1" applyFont="1" applyFill="1" applyBorder="1" applyAlignment="1">
      <alignment horizontal="right" vertical="center"/>
    </xf>
    <xf numFmtId="167" fontId="5" fillId="0" borderId="13" xfId="0" applyNumberFormat="1" applyFont="1" applyFill="1" applyBorder="1" applyAlignment="1">
      <alignment vertical="center"/>
    </xf>
    <xf numFmtId="0" fontId="0" fillId="0" borderId="38" xfId="0" applyFill="1" applyBorder="1" applyAlignment="1">
      <alignment horizontal="center"/>
    </xf>
    <xf numFmtId="0" fontId="0" fillId="0" borderId="38" xfId="0" applyFill="1" applyBorder="1" applyAlignment="1">
      <alignment wrapText="1"/>
    </xf>
    <xf numFmtId="43" fontId="0" fillId="0" borderId="38" xfId="0" applyNumberFormat="1" applyFill="1" applyBorder="1" applyAlignment="1">
      <alignment horizontal="center" vertical="center" wrapText="1"/>
    </xf>
    <xf numFmtId="167" fontId="5" fillId="0" borderId="36" xfId="0" applyNumberFormat="1" applyFont="1" applyFill="1" applyBorder="1"/>
    <xf numFmtId="4" fontId="5" fillId="0" borderId="31" xfId="0" applyNumberFormat="1" applyFont="1" applyFill="1" applyBorder="1"/>
    <xf numFmtId="4" fontId="5" fillId="0" borderId="51" xfId="0" applyNumberFormat="1" applyFont="1" applyFill="1" applyBorder="1"/>
    <xf numFmtId="43" fontId="5" fillId="0" borderId="38" xfId="0" applyNumberFormat="1" applyFont="1" applyFill="1" applyBorder="1"/>
    <xf numFmtId="167" fontId="10" fillId="0" borderId="38" xfId="0" applyNumberFormat="1" applyFont="1" applyFill="1" applyBorder="1"/>
    <xf numFmtId="167" fontId="5" fillId="2" borderId="38" xfId="0" applyNumberFormat="1" applyFont="1" applyFill="1" applyBorder="1" applyAlignment="1">
      <alignment horizontal="right" vertical="center"/>
    </xf>
    <xf numFmtId="167" fontId="5" fillId="0" borderId="14" xfId="0" applyNumberFormat="1" applyFont="1" applyFill="1" applyBorder="1" applyAlignment="1">
      <alignment vertical="center"/>
    </xf>
    <xf numFmtId="4" fontId="22" fillId="0" borderId="39" xfId="0" applyNumberFormat="1" applyFont="1" applyFill="1" applyBorder="1" applyAlignment="1">
      <alignment horizontal="center" vertical="center"/>
    </xf>
    <xf numFmtId="4" fontId="3" fillId="0" borderId="0" xfId="0" applyNumberFormat="1" applyFont="1" applyFill="1" applyBorder="1" applyAlignment="1">
      <alignment horizontal="right" vertical="center" wrapText="1"/>
    </xf>
    <xf numFmtId="4" fontId="5" fillId="3" borderId="26" xfId="0" applyNumberFormat="1" applyFont="1" applyFill="1" applyBorder="1" applyAlignment="1">
      <alignment horizontal="center" vertical="center"/>
    </xf>
    <xf numFmtId="4" fontId="5" fillId="3" borderId="39"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7" fontId="14" fillId="0" borderId="9" xfId="0" applyNumberFormat="1" applyFont="1" applyFill="1" applyBorder="1" applyAlignment="1">
      <alignment horizontal="right" vertical="center"/>
    </xf>
    <xf numFmtId="4" fontId="10" fillId="3" borderId="26" xfId="0" applyNumberFormat="1" applyFont="1" applyFill="1" applyBorder="1" applyAlignment="1">
      <alignment horizontal="center" vertical="center"/>
    </xf>
    <xf numFmtId="4" fontId="14" fillId="0" borderId="26" xfId="0" applyNumberFormat="1" applyFont="1" applyFill="1" applyBorder="1" applyAlignment="1">
      <alignment horizontal="center" vertical="center"/>
    </xf>
    <xf numFmtId="4" fontId="10" fillId="3" borderId="2" xfId="0" applyNumberFormat="1" applyFont="1" applyFill="1" applyBorder="1" applyAlignment="1">
      <alignment horizontal="center" vertical="center"/>
    </xf>
    <xf numFmtId="4" fontId="5" fillId="3" borderId="28" xfId="0" applyNumberFormat="1" applyFont="1" applyFill="1" applyBorder="1" applyAlignment="1">
      <alignment horizontal="center" vertical="center"/>
    </xf>
    <xf numFmtId="4" fontId="10" fillId="3" borderId="39" xfId="0"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4" fontId="10" fillId="3" borderId="21"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cellXfs>
  <cellStyles count="2">
    <cellStyle name="Обычный" xfId="0" builtinId="0"/>
    <cellStyle name="Обычный_Расширенная отчетность" xfId="1"/>
  </cellStyles>
  <dxfs count="0"/>
  <tableStyles count="0" defaultTableStyle="TableStyleMedium2" defaultPivotStyle="PivotStyleLight16"/>
  <colors>
    <mruColors>
      <color rgb="FFFFFFCC"/>
      <color rgb="FFFFFF99"/>
      <color rgb="FFFFCC99"/>
      <color rgb="FF006600"/>
      <color rgb="FF66FF66"/>
      <color rgb="FF99FF33"/>
      <color rgb="FFCCFFFF"/>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KT521"/>
  <sheetViews>
    <sheetView tabSelected="1" zoomScaleNormal="100" workbookViewId="0">
      <pane xSplit="4" ySplit="16" topLeftCell="G500" activePane="bottomRight" state="frozen"/>
      <selection pane="topRight" activeCell="E1" sqref="E1"/>
      <selection pane="bottomLeft" activeCell="A17" sqref="A17"/>
      <selection pane="bottomRight" activeCell="AC504" activeCellId="3" sqref="AC38 AC81 AC481 AC504"/>
    </sheetView>
  </sheetViews>
  <sheetFormatPr defaultColWidth="9.109375" defaultRowHeight="17.25" customHeight="1"/>
  <cols>
    <col min="1" max="1" width="4.44140625" style="53" customWidth="1"/>
    <col min="2" max="2" width="98.33203125" style="52" customWidth="1"/>
    <col min="3" max="3" width="1.88671875" style="53" customWidth="1"/>
    <col min="4" max="4" width="34.5546875" style="52" customWidth="1"/>
    <col min="5" max="5" width="6.109375" style="187" bestFit="1" customWidth="1"/>
    <col min="6" max="6" width="15.5546875" style="137" bestFit="1" customWidth="1"/>
    <col min="7" max="7" width="6.109375" style="179" bestFit="1" customWidth="1"/>
    <col min="8" max="8" width="15.5546875" style="141" bestFit="1" customWidth="1"/>
    <col min="9" max="9" width="6.109375" style="202" bestFit="1" customWidth="1"/>
    <col min="10" max="10" width="15.5546875" style="123" bestFit="1" customWidth="1"/>
    <col min="11" max="11" width="7" style="187" bestFit="1" customWidth="1"/>
    <col min="12" max="12" width="15.5546875" style="118" bestFit="1" customWidth="1"/>
    <col min="13" max="13" width="6.109375" style="165" bestFit="1" customWidth="1"/>
    <col min="14" max="14" width="15" style="123" bestFit="1" customWidth="1"/>
    <col min="15" max="15" width="6.109375" style="165" customWidth="1"/>
    <col min="16" max="16" width="15" style="123" bestFit="1" customWidth="1"/>
    <col min="17" max="17" width="6.109375" style="165" bestFit="1" customWidth="1"/>
    <col min="18" max="18" width="13.88671875" style="123" bestFit="1" customWidth="1"/>
    <col min="19" max="19" width="6.109375" style="165" bestFit="1" customWidth="1"/>
    <col min="20" max="20" width="14.33203125" style="53" bestFit="1" customWidth="1"/>
    <col min="21" max="21" width="6.109375" style="165" bestFit="1" customWidth="1"/>
    <col min="22" max="22" width="14.5546875" style="53" bestFit="1" customWidth="1"/>
    <col min="23" max="23" width="7" style="165" bestFit="1" customWidth="1"/>
    <col min="24" max="24" width="14.33203125" style="53" bestFit="1" customWidth="1"/>
    <col min="25" max="25" width="7" style="53" bestFit="1" customWidth="1"/>
    <col min="26" max="26" width="15" style="53" bestFit="1" customWidth="1"/>
    <col min="27" max="27" width="6.88671875" style="53" customWidth="1"/>
    <col min="28" max="28" width="15.5546875" style="53" customWidth="1"/>
    <col min="29" max="29" width="16" style="53" bestFit="1" customWidth="1"/>
    <col min="30" max="30" width="7" style="175" bestFit="1" customWidth="1"/>
    <col min="31" max="31" width="14.88671875" style="42" customWidth="1"/>
    <col min="32" max="32" width="6.88671875" style="53" customWidth="1"/>
    <col min="33" max="33" width="20.109375" style="42" customWidth="1"/>
    <col min="34" max="34" width="9.109375" style="46"/>
    <col min="35" max="35" width="14.6640625" style="46" bestFit="1" customWidth="1"/>
    <col min="36" max="77" width="9.109375" style="46"/>
    <col min="78" max="16384" width="9.109375" style="53"/>
  </cols>
  <sheetData>
    <row r="1" spans="1:77" ht="17.25" customHeight="1">
      <c r="A1" s="51" t="s">
        <v>0</v>
      </c>
      <c r="AD1" s="53"/>
      <c r="AE1" s="53"/>
      <c r="AG1" s="53"/>
    </row>
    <row r="2" spans="1:77" ht="17.25" customHeight="1">
      <c r="A2" s="54"/>
      <c r="AD2" s="53"/>
      <c r="AE2" s="53"/>
      <c r="AG2" s="53"/>
    </row>
    <row r="3" spans="1:77" ht="17.25" customHeight="1">
      <c r="A3" s="4" t="s">
        <v>3</v>
      </c>
      <c r="B3" s="18"/>
      <c r="AD3" s="53"/>
      <c r="AE3" s="53"/>
      <c r="AG3" s="53"/>
    </row>
    <row r="4" spans="1:77" ht="17.25" customHeight="1">
      <c r="A4" s="54"/>
      <c r="AD4" s="53"/>
      <c r="AE4" s="53"/>
      <c r="AG4" s="53"/>
    </row>
    <row r="5" spans="1:77" ht="17.25" customHeight="1">
      <c r="A5" s="4" t="s">
        <v>42</v>
      </c>
      <c r="B5" s="18"/>
      <c r="AD5" s="53"/>
      <c r="AE5" s="53"/>
      <c r="AG5" s="53"/>
    </row>
    <row r="6" spans="1:77" ht="17.25" customHeight="1">
      <c r="A6" s="54"/>
      <c r="AD6" s="53"/>
      <c r="AE6" s="53"/>
      <c r="AG6" s="53"/>
    </row>
    <row r="7" spans="1:77" ht="17.25" customHeight="1">
      <c r="A7" s="4" t="s">
        <v>19</v>
      </c>
      <c r="B7" s="18"/>
      <c r="AD7" s="53"/>
      <c r="AE7" s="53"/>
      <c r="AG7" s="53"/>
    </row>
    <row r="8" spans="1:77" ht="17.25" customHeight="1">
      <c r="A8" s="54"/>
      <c r="AD8" s="53"/>
      <c r="AE8" s="53"/>
      <c r="AG8" s="53"/>
    </row>
    <row r="9" spans="1:77" ht="17.25" customHeight="1">
      <c r="A9" s="4" t="s">
        <v>40</v>
      </c>
      <c r="B9" s="18"/>
      <c r="AD9" s="53"/>
      <c r="AE9" s="53"/>
      <c r="AG9" s="53"/>
    </row>
    <row r="10" spans="1:77" ht="17.25" customHeight="1">
      <c r="A10" s="4"/>
      <c r="B10" s="18"/>
      <c r="AD10" s="53"/>
      <c r="AE10" s="53"/>
      <c r="AG10" s="53"/>
    </row>
    <row r="11" spans="1:77" s="55" customFormat="1" ht="17.25" customHeight="1">
      <c r="A11" s="5" t="s">
        <v>4</v>
      </c>
      <c r="B11" s="19" t="s">
        <v>50</v>
      </c>
      <c r="D11" s="56"/>
      <c r="E11" s="188"/>
      <c r="F11" s="138"/>
      <c r="G11" s="181"/>
      <c r="H11" s="142"/>
      <c r="I11" s="203"/>
      <c r="J11" s="124"/>
      <c r="K11" s="188"/>
      <c r="L11" s="119"/>
      <c r="M11" s="166"/>
      <c r="N11" s="124"/>
      <c r="O11" s="166"/>
      <c r="P11" s="124"/>
      <c r="Q11" s="166"/>
      <c r="R11" s="124"/>
      <c r="S11" s="166"/>
      <c r="U11" s="166"/>
      <c r="W11" s="166"/>
      <c r="AD11" s="53"/>
      <c r="AE11" s="53"/>
      <c r="AF11" s="53"/>
      <c r="AG11" s="53"/>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row>
    <row r="12" spans="1:77" ht="17.25" customHeight="1">
      <c r="AD12" s="53"/>
      <c r="AE12" s="53"/>
      <c r="AG12" s="53"/>
    </row>
    <row r="13" spans="1:77" s="55" customFormat="1" ht="17.25" customHeight="1">
      <c r="A13" s="57" t="s">
        <v>33</v>
      </c>
      <c r="B13" s="58"/>
      <c r="D13" s="219"/>
      <c r="E13" s="188"/>
      <c r="F13" s="66"/>
      <c r="G13" s="179"/>
      <c r="H13" s="125"/>
      <c r="I13" s="181"/>
      <c r="J13" s="125"/>
      <c r="K13" s="188"/>
      <c r="L13" s="120"/>
      <c r="M13" s="181"/>
      <c r="N13" s="125"/>
      <c r="O13" s="181"/>
      <c r="P13" s="125"/>
      <c r="Q13" s="181"/>
      <c r="R13" s="124"/>
      <c r="S13" s="166"/>
      <c r="U13" s="166"/>
      <c r="W13" s="166"/>
      <c r="AD13" s="53"/>
      <c r="AE13" s="63"/>
      <c r="AF13" s="53"/>
      <c r="AG13" s="53"/>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row>
    <row r="14" spans="1:77" ht="17.25" customHeight="1" thickBot="1">
      <c r="D14" s="226"/>
      <c r="F14" s="139"/>
      <c r="G14" s="195"/>
      <c r="H14" s="143"/>
      <c r="I14" s="195"/>
      <c r="J14" s="143"/>
      <c r="K14" s="195"/>
      <c r="L14" s="121"/>
      <c r="M14" s="195"/>
      <c r="N14" s="126"/>
      <c r="O14" s="210"/>
      <c r="P14" s="126"/>
      <c r="Q14" s="210"/>
      <c r="R14" s="126"/>
      <c r="S14" s="210"/>
      <c r="T14" s="126"/>
      <c r="U14" s="210"/>
      <c r="V14" s="126"/>
      <c r="W14" s="210"/>
      <c r="X14" s="126"/>
      <c r="Y14" s="210"/>
      <c r="Z14" s="126"/>
      <c r="AA14" s="210"/>
      <c r="AB14" s="126"/>
      <c r="AD14" s="53"/>
      <c r="AE14" s="53"/>
      <c r="AG14" s="53"/>
    </row>
    <row r="15" spans="1:77" ht="17.25" customHeight="1" thickTop="1">
      <c r="A15" s="306" t="s">
        <v>1</v>
      </c>
      <c r="B15" s="308" t="s">
        <v>27</v>
      </c>
      <c r="D15" s="308" t="s">
        <v>34</v>
      </c>
      <c r="E15" s="40"/>
      <c r="F15" s="301"/>
      <c r="G15" s="301"/>
      <c r="H15" s="302"/>
      <c r="I15" s="302"/>
      <c r="J15" s="302"/>
      <c r="K15" s="302"/>
      <c r="L15" s="303"/>
      <c r="M15" s="302"/>
      <c r="N15" s="302"/>
      <c r="O15" s="302"/>
      <c r="P15" s="302"/>
      <c r="Q15" s="302"/>
      <c r="R15" s="302"/>
      <c r="S15" s="302"/>
      <c r="T15" s="302"/>
      <c r="U15" s="302"/>
      <c r="V15" s="302"/>
      <c r="W15" s="302"/>
      <c r="X15" s="302"/>
      <c r="Y15" s="302"/>
      <c r="Z15" s="302"/>
      <c r="AA15" s="304"/>
      <c r="AB15" s="305"/>
      <c r="AD15" s="53"/>
      <c r="AE15" s="53"/>
      <c r="AG15" s="53"/>
    </row>
    <row r="16" spans="1:77" ht="17.25" customHeight="1" thickBot="1">
      <c r="A16" s="307"/>
      <c r="B16" s="309"/>
      <c r="D16" s="309"/>
      <c r="E16" s="40"/>
      <c r="F16" s="75" t="s">
        <v>5</v>
      </c>
      <c r="G16" s="196"/>
      <c r="H16" s="75" t="s">
        <v>6</v>
      </c>
      <c r="I16" s="204"/>
      <c r="J16" s="75" t="s">
        <v>7</v>
      </c>
      <c r="K16" s="207"/>
      <c r="L16" s="75" t="s">
        <v>8</v>
      </c>
      <c r="M16" s="183"/>
      <c r="N16" s="75" t="s">
        <v>9</v>
      </c>
      <c r="O16" s="207"/>
      <c r="P16" s="75" t="s">
        <v>10</v>
      </c>
      <c r="Q16" s="183"/>
      <c r="R16" s="75" t="s">
        <v>11</v>
      </c>
      <c r="S16" s="180"/>
      <c r="T16" s="75" t="s">
        <v>12</v>
      </c>
      <c r="U16" s="180"/>
      <c r="V16" s="75" t="s">
        <v>13</v>
      </c>
      <c r="W16" s="167"/>
      <c r="X16" s="75" t="s">
        <v>14</v>
      </c>
      <c r="Y16" s="75"/>
      <c r="Z16" s="75" t="s">
        <v>15</v>
      </c>
      <c r="AA16" s="75"/>
      <c r="AB16" s="75" t="s">
        <v>16</v>
      </c>
      <c r="AC16" s="73" t="s">
        <v>17</v>
      </c>
      <c r="AE16" s="43" t="s">
        <v>44</v>
      </c>
      <c r="AG16" s="38" t="s">
        <v>29</v>
      </c>
      <c r="AH16" s="95"/>
    </row>
    <row r="17" spans="1:34" ht="17.25" customHeight="1" thickTop="1">
      <c r="A17" s="6">
        <v>1</v>
      </c>
      <c r="B17" s="1" t="s">
        <v>51</v>
      </c>
      <c r="D17" s="14">
        <v>3147000</v>
      </c>
      <c r="E17" s="40"/>
      <c r="F17" s="157">
        <v>8689325</v>
      </c>
      <c r="G17" s="72"/>
      <c r="H17" s="25"/>
      <c r="I17" s="25"/>
      <c r="J17" s="25"/>
      <c r="K17" s="25"/>
      <c r="L17" s="122"/>
      <c r="M17" s="132"/>
      <c r="N17" s="36"/>
      <c r="O17" s="127"/>
      <c r="P17" s="8"/>
      <c r="Q17" s="218"/>
      <c r="R17" s="144"/>
      <c r="S17" s="40"/>
      <c r="T17" s="133"/>
      <c r="U17" s="105"/>
      <c r="V17" s="8"/>
      <c r="W17" s="40"/>
      <c r="X17" s="8"/>
      <c r="Y17" s="173"/>
      <c r="Z17" s="8"/>
      <c r="AA17" s="22"/>
      <c r="AB17" s="8"/>
      <c r="AC17" s="74">
        <f t="shared" ref="AC17:AC34" si="0">SUM(F17:AB17)</f>
        <v>8689325</v>
      </c>
      <c r="AF17" s="8"/>
      <c r="AG17" s="7">
        <f t="shared" ref="AG17:AG36" si="1">AC17+AE17</f>
        <v>8689325</v>
      </c>
      <c r="AH17" s="95"/>
    </row>
    <row r="18" spans="1:34" ht="17.25" customHeight="1">
      <c r="A18" s="6">
        <v>2</v>
      </c>
      <c r="B18" s="1" t="s">
        <v>106</v>
      </c>
      <c r="D18" s="14">
        <v>1610000</v>
      </c>
      <c r="E18" s="40"/>
      <c r="F18" s="157"/>
      <c r="G18" s="25"/>
      <c r="H18" s="230">
        <v>7605123</v>
      </c>
      <c r="I18" s="25"/>
      <c r="J18" s="25"/>
      <c r="K18" s="25"/>
      <c r="L18" s="122"/>
      <c r="M18" s="132"/>
      <c r="N18" s="36"/>
      <c r="O18" s="127"/>
      <c r="P18" s="8"/>
      <c r="Q18" s="218"/>
      <c r="R18" s="144"/>
      <c r="S18" s="40"/>
      <c r="T18" s="30"/>
      <c r="U18" s="105"/>
      <c r="V18" s="8"/>
      <c r="W18" s="40"/>
      <c r="X18" s="8"/>
      <c r="Y18" s="173"/>
      <c r="Z18" s="8"/>
      <c r="AA18" s="22"/>
      <c r="AB18" s="8"/>
      <c r="AC18" s="74">
        <f t="shared" si="0"/>
        <v>7605123</v>
      </c>
      <c r="AF18" s="8"/>
      <c r="AG18" s="7">
        <f t="shared" si="1"/>
        <v>7605123</v>
      </c>
      <c r="AH18" s="95"/>
    </row>
    <row r="19" spans="1:34" ht="17.25" customHeight="1">
      <c r="A19" s="6">
        <v>3</v>
      </c>
      <c r="B19" s="1" t="s">
        <v>154</v>
      </c>
      <c r="D19" s="14">
        <v>807000</v>
      </c>
      <c r="E19" s="40"/>
      <c r="F19" s="158"/>
      <c r="G19" s="72"/>
      <c r="H19" s="230"/>
      <c r="I19" s="25"/>
      <c r="J19" s="230">
        <v>6664280</v>
      </c>
      <c r="K19" s="25"/>
      <c r="L19" s="122"/>
      <c r="M19" s="132"/>
      <c r="N19" s="36"/>
      <c r="O19" s="127"/>
      <c r="P19" s="8"/>
      <c r="Q19" s="218"/>
      <c r="R19" s="144"/>
      <c r="S19" s="40"/>
      <c r="T19" s="30"/>
      <c r="U19" s="105"/>
      <c r="V19" s="8"/>
      <c r="W19" s="40"/>
      <c r="X19" s="8"/>
      <c r="Y19" s="173"/>
      <c r="Z19" s="8"/>
      <c r="AA19" s="22"/>
      <c r="AB19" s="8"/>
      <c r="AC19" s="74">
        <f t="shared" si="0"/>
        <v>6664280</v>
      </c>
      <c r="AF19" s="8"/>
      <c r="AG19" s="7">
        <f t="shared" si="1"/>
        <v>6664280</v>
      </c>
      <c r="AH19" s="95"/>
    </row>
    <row r="20" spans="1:34" ht="17.25" customHeight="1">
      <c r="A20" s="6">
        <v>4</v>
      </c>
      <c r="B20" s="220" t="s">
        <v>155</v>
      </c>
      <c r="D20" s="14">
        <v>5860000</v>
      </c>
      <c r="E20" s="40"/>
      <c r="F20" s="158"/>
      <c r="G20" s="72"/>
      <c r="H20" s="221"/>
      <c r="I20" s="25"/>
      <c r="J20" s="230"/>
      <c r="K20" s="25"/>
      <c r="L20" s="230">
        <v>10166354</v>
      </c>
      <c r="M20" s="132"/>
      <c r="N20" s="36"/>
      <c r="O20" s="127"/>
      <c r="P20" s="8"/>
      <c r="Q20" s="218"/>
      <c r="R20" s="8"/>
      <c r="S20" s="40"/>
      <c r="T20" s="8"/>
      <c r="U20" s="105"/>
      <c r="V20" s="8"/>
      <c r="W20" s="40"/>
      <c r="X20" s="8"/>
      <c r="Y20" s="173"/>
      <c r="Z20" s="8"/>
      <c r="AA20" s="22"/>
      <c r="AB20" s="8"/>
      <c r="AC20" s="74">
        <f t="shared" si="0"/>
        <v>10166354</v>
      </c>
      <c r="AF20" s="8"/>
      <c r="AG20" s="7">
        <f t="shared" si="1"/>
        <v>10166354</v>
      </c>
      <c r="AH20" s="95"/>
    </row>
    <row r="21" spans="1:34" ht="17.25" customHeight="1">
      <c r="A21" s="6">
        <v>5</v>
      </c>
      <c r="B21" s="1" t="s">
        <v>156</v>
      </c>
      <c r="D21" s="14">
        <v>1788000</v>
      </c>
      <c r="E21" s="40"/>
      <c r="F21" s="158"/>
      <c r="G21" s="72"/>
      <c r="H21" s="25"/>
      <c r="I21" s="25"/>
      <c r="J21" s="230"/>
      <c r="K21" s="25"/>
      <c r="L21" s="230">
        <v>7752089</v>
      </c>
      <c r="M21" s="132"/>
      <c r="N21" s="36"/>
      <c r="O21" s="128"/>
      <c r="P21" s="8"/>
      <c r="Q21" s="218"/>
      <c r="R21" s="8"/>
      <c r="S21" s="40"/>
      <c r="T21" s="8"/>
      <c r="U21" s="105"/>
      <c r="V21" s="8"/>
      <c r="W21" s="40"/>
      <c r="X21" s="8"/>
      <c r="Y21" s="173"/>
      <c r="Z21" s="8"/>
      <c r="AA21" s="22"/>
      <c r="AB21" s="8"/>
      <c r="AC21" s="74">
        <f t="shared" si="0"/>
        <v>7752089</v>
      </c>
      <c r="AF21" s="8"/>
      <c r="AG21" s="7">
        <f t="shared" si="1"/>
        <v>7752089</v>
      </c>
      <c r="AH21" s="95"/>
    </row>
    <row r="22" spans="1:34" ht="17.25" customHeight="1">
      <c r="A22" s="6">
        <v>6</v>
      </c>
      <c r="B22" s="1" t="s">
        <v>157</v>
      </c>
      <c r="D22" s="14">
        <v>1500000</v>
      </c>
      <c r="E22" s="40"/>
      <c r="F22" s="158"/>
      <c r="G22" s="72"/>
      <c r="H22" s="25"/>
      <c r="I22" s="25"/>
      <c r="J22" s="221"/>
      <c r="K22" s="25"/>
      <c r="L22" s="36"/>
      <c r="M22" s="132"/>
      <c r="N22" s="36">
        <v>4880355</v>
      </c>
      <c r="O22" s="186"/>
      <c r="P22" s="8"/>
      <c r="Q22" s="218"/>
      <c r="R22" s="8"/>
      <c r="S22" s="40"/>
      <c r="T22" s="8"/>
      <c r="U22" s="105"/>
      <c r="V22" s="8"/>
      <c r="W22" s="41"/>
      <c r="X22" s="8"/>
      <c r="Y22" s="173"/>
      <c r="Z22" s="8"/>
      <c r="AA22" s="22"/>
      <c r="AB22" s="8"/>
      <c r="AC22" s="74">
        <f t="shared" si="0"/>
        <v>4880355</v>
      </c>
      <c r="AF22" s="8"/>
      <c r="AG22" s="7">
        <f t="shared" si="1"/>
        <v>4880355</v>
      </c>
      <c r="AH22" s="95"/>
    </row>
    <row r="23" spans="1:34" ht="17.25" customHeight="1">
      <c r="A23" s="6">
        <v>7</v>
      </c>
      <c r="B23" s="1" t="s">
        <v>158</v>
      </c>
      <c r="D23" s="14">
        <v>880000</v>
      </c>
      <c r="E23" s="40"/>
      <c r="F23" s="158"/>
      <c r="G23" s="72"/>
      <c r="H23" s="25"/>
      <c r="I23" s="25"/>
      <c r="J23" s="25"/>
      <c r="K23" s="25"/>
      <c r="L23" s="111"/>
      <c r="M23" s="132"/>
      <c r="N23" s="36"/>
      <c r="O23" s="128"/>
      <c r="P23" s="8">
        <v>6052095</v>
      </c>
      <c r="Q23" s="218"/>
      <c r="R23" s="8"/>
      <c r="S23" s="40"/>
      <c r="T23" s="8"/>
      <c r="U23" s="105"/>
      <c r="V23" s="8"/>
      <c r="W23" s="41"/>
      <c r="X23" s="8"/>
      <c r="Y23" s="173"/>
      <c r="Z23" s="8"/>
      <c r="AA23" s="22"/>
      <c r="AB23" s="8"/>
      <c r="AC23" s="74">
        <f t="shared" si="0"/>
        <v>6052095</v>
      </c>
      <c r="AF23" s="8"/>
      <c r="AG23" s="7">
        <f t="shared" si="1"/>
        <v>6052095</v>
      </c>
      <c r="AH23" s="95"/>
    </row>
    <row r="24" spans="1:34" ht="17.25" customHeight="1">
      <c r="A24" s="6">
        <v>8</v>
      </c>
      <c r="B24" s="1" t="s">
        <v>159</v>
      </c>
      <c r="D24" s="14">
        <v>1320000</v>
      </c>
      <c r="E24" s="40"/>
      <c r="F24" s="158"/>
      <c r="G24" s="72"/>
      <c r="H24" s="25"/>
      <c r="I24" s="25"/>
      <c r="J24" s="25"/>
      <c r="K24" s="25"/>
      <c r="L24" s="111"/>
      <c r="M24" s="132"/>
      <c r="N24" s="36"/>
      <c r="O24" s="128"/>
      <c r="P24" s="8">
        <v>3715107</v>
      </c>
      <c r="Q24" s="218"/>
      <c r="R24" s="8"/>
      <c r="S24" s="40"/>
      <c r="T24" s="8"/>
      <c r="U24" s="105"/>
      <c r="V24" s="8"/>
      <c r="W24" s="40"/>
      <c r="X24" s="8"/>
      <c r="Y24" s="173"/>
      <c r="Z24" s="8"/>
      <c r="AA24" s="22"/>
      <c r="AB24" s="8"/>
      <c r="AC24" s="74">
        <f t="shared" si="0"/>
        <v>3715107</v>
      </c>
      <c r="AF24" s="8"/>
      <c r="AG24" s="7">
        <f t="shared" si="1"/>
        <v>3715107</v>
      </c>
      <c r="AH24" s="95"/>
    </row>
    <row r="25" spans="1:34" ht="17.25" customHeight="1">
      <c r="A25" s="6">
        <v>9</v>
      </c>
      <c r="B25" s="1" t="s">
        <v>160</v>
      </c>
      <c r="D25" s="14">
        <v>3700000</v>
      </c>
      <c r="E25" s="40"/>
      <c r="F25" s="158"/>
      <c r="G25" s="72"/>
      <c r="H25" s="25"/>
      <c r="I25" s="25"/>
      <c r="J25" s="25"/>
      <c r="K25" s="8"/>
      <c r="L25" s="230"/>
      <c r="M25" s="132"/>
      <c r="N25" s="36"/>
      <c r="O25" s="128"/>
      <c r="P25" s="36"/>
      <c r="Q25" s="218"/>
      <c r="R25" s="8">
        <v>5613659</v>
      </c>
      <c r="S25" s="40"/>
      <c r="T25" s="8"/>
      <c r="U25" s="105"/>
      <c r="V25" s="8"/>
      <c r="W25" s="40"/>
      <c r="X25" s="8"/>
      <c r="Y25" s="173"/>
      <c r="Z25" s="8"/>
      <c r="AA25" s="22"/>
      <c r="AB25" s="8"/>
      <c r="AC25" s="74">
        <f t="shared" si="0"/>
        <v>5613659</v>
      </c>
      <c r="AF25" s="8"/>
      <c r="AG25" s="7">
        <f t="shared" si="1"/>
        <v>5613659</v>
      </c>
      <c r="AH25" s="95"/>
    </row>
    <row r="26" spans="1:34" ht="17.25" customHeight="1">
      <c r="A26" s="6">
        <v>10</v>
      </c>
      <c r="B26" s="1" t="s">
        <v>176</v>
      </c>
      <c r="D26" s="14">
        <v>2097000</v>
      </c>
      <c r="E26" s="40"/>
      <c r="F26" s="158"/>
      <c r="G26" s="72"/>
      <c r="H26" s="25"/>
      <c r="I26" s="25"/>
      <c r="J26" s="25"/>
      <c r="K26" s="8"/>
      <c r="L26" s="122"/>
      <c r="M26" s="132"/>
      <c r="N26" s="36"/>
      <c r="O26" s="128"/>
      <c r="P26" s="8"/>
      <c r="Q26" s="218"/>
      <c r="R26" s="36">
        <v>4388106</v>
      </c>
      <c r="S26" s="40"/>
      <c r="T26" s="8"/>
      <c r="U26" s="105"/>
      <c r="V26" s="8"/>
      <c r="W26" s="40"/>
      <c r="X26" s="8"/>
      <c r="Y26" s="173"/>
      <c r="Z26" s="8"/>
      <c r="AA26" s="22"/>
      <c r="AB26" s="8"/>
      <c r="AC26" s="74">
        <f t="shared" si="0"/>
        <v>4388106</v>
      </c>
      <c r="AF26" s="8"/>
      <c r="AG26" s="7">
        <f t="shared" si="1"/>
        <v>4388106</v>
      </c>
      <c r="AH26" s="95"/>
    </row>
    <row r="27" spans="1:34" ht="17.25" customHeight="1">
      <c r="A27" s="6">
        <v>11</v>
      </c>
      <c r="B27" s="1" t="s">
        <v>161</v>
      </c>
      <c r="D27" s="14">
        <v>970000</v>
      </c>
      <c r="E27" s="40"/>
      <c r="F27" s="158"/>
      <c r="G27" s="72"/>
      <c r="H27" s="25"/>
      <c r="I27" s="25"/>
      <c r="J27" s="25"/>
      <c r="K27" s="8"/>
      <c r="L27" s="114"/>
      <c r="M27" s="132"/>
      <c r="N27" s="36"/>
      <c r="O27" s="128"/>
      <c r="P27" s="8"/>
      <c r="Q27" s="218"/>
      <c r="R27" s="8"/>
      <c r="S27" s="40"/>
      <c r="T27" s="8">
        <v>4606332</v>
      </c>
      <c r="U27" s="105"/>
      <c r="V27" s="8"/>
      <c r="W27" s="168"/>
      <c r="X27" s="8"/>
      <c r="Y27" s="173"/>
      <c r="Z27" s="8"/>
      <c r="AA27" s="22"/>
      <c r="AB27" s="8"/>
      <c r="AC27" s="74">
        <f t="shared" si="0"/>
        <v>4606332</v>
      </c>
      <c r="AF27" s="8"/>
      <c r="AG27" s="7">
        <f t="shared" si="1"/>
        <v>4606332</v>
      </c>
      <c r="AH27" s="95"/>
    </row>
    <row r="28" spans="1:34" ht="17.25" customHeight="1">
      <c r="A28" s="6">
        <v>12</v>
      </c>
      <c r="B28" s="1" t="s">
        <v>162</v>
      </c>
      <c r="D28" s="14">
        <v>2097000</v>
      </c>
      <c r="E28" s="40"/>
      <c r="F28" s="158"/>
      <c r="G28" s="72"/>
      <c r="H28" s="25"/>
      <c r="I28" s="25"/>
      <c r="J28" s="25"/>
      <c r="K28" s="8"/>
      <c r="L28" s="122"/>
      <c r="M28" s="132"/>
      <c r="N28" s="36"/>
      <c r="O28" s="128"/>
      <c r="P28" s="8"/>
      <c r="Q28" s="218"/>
      <c r="R28" s="25"/>
      <c r="S28" s="40"/>
      <c r="T28" s="8">
        <v>4558251</v>
      </c>
      <c r="U28" s="105"/>
      <c r="V28" s="8"/>
      <c r="W28" s="40"/>
      <c r="X28" s="8"/>
      <c r="Y28" s="173"/>
      <c r="Z28" s="8"/>
      <c r="AA28" s="22"/>
      <c r="AB28" s="8"/>
      <c r="AC28" s="74">
        <f t="shared" si="0"/>
        <v>4558251</v>
      </c>
      <c r="AF28" s="8"/>
      <c r="AG28" s="7">
        <f t="shared" si="1"/>
        <v>4558251</v>
      </c>
      <c r="AH28" s="95"/>
    </row>
    <row r="29" spans="1:34" ht="17.25" customHeight="1">
      <c r="A29" s="6">
        <v>13</v>
      </c>
      <c r="B29" s="1" t="s">
        <v>163</v>
      </c>
      <c r="D29" s="14">
        <v>1169706</v>
      </c>
      <c r="E29" s="40"/>
      <c r="F29" s="158"/>
      <c r="G29" s="72"/>
      <c r="H29" s="25"/>
      <c r="I29" s="25"/>
      <c r="J29" s="25"/>
      <c r="K29" s="8"/>
      <c r="L29" s="122"/>
      <c r="M29" s="132"/>
      <c r="N29" s="8"/>
      <c r="O29" s="128"/>
      <c r="P29" s="8"/>
      <c r="Q29" s="218"/>
      <c r="R29" s="8"/>
      <c r="S29" s="40"/>
      <c r="T29" s="8"/>
      <c r="U29" s="105"/>
      <c r="V29" s="8">
        <v>3432311</v>
      </c>
      <c r="W29" s="40"/>
      <c r="X29" s="8"/>
      <c r="Y29" s="173"/>
      <c r="Z29" s="8"/>
      <c r="AA29" s="22"/>
      <c r="AB29" s="8"/>
      <c r="AC29" s="74">
        <f t="shared" si="0"/>
        <v>3432311</v>
      </c>
      <c r="AF29" s="8"/>
      <c r="AG29" s="7">
        <f t="shared" si="1"/>
        <v>3432311</v>
      </c>
      <c r="AH29" s="95"/>
    </row>
    <row r="30" spans="1:34" ht="17.25" customHeight="1">
      <c r="A30" s="6">
        <v>14</v>
      </c>
      <c r="B30" s="1" t="s">
        <v>164</v>
      </c>
      <c r="D30" s="14">
        <v>2505000</v>
      </c>
      <c r="E30" s="40"/>
      <c r="F30" s="158"/>
      <c r="G30" s="72"/>
      <c r="H30" s="25"/>
      <c r="I30" s="25"/>
      <c r="J30" s="25"/>
      <c r="K30" s="8"/>
      <c r="L30" s="122"/>
      <c r="M30" s="132"/>
      <c r="N30" s="8"/>
      <c r="O30" s="128"/>
      <c r="P30" s="8"/>
      <c r="Q30" s="218"/>
      <c r="R30" s="8"/>
      <c r="S30" s="40"/>
      <c r="T30" s="8"/>
      <c r="U30" s="105"/>
      <c r="V30" s="8"/>
      <c r="W30" s="40"/>
      <c r="X30" s="8">
        <v>5787121</v>
      </c>
      <c r="Y30" s="173"/>
      <c r="Z30" s="8"/>
      <c r="AA30" s="22"/>
      <c r="AB30" s="8"/>
      <c r="AC30" s="74">
        <f t="shared" si="0"/>
        <v>5787121</v>
      </c>
      <c r="AF30" s="8"/>
      <c r="AG30" s="7">
        <f t="shared" si="1"/>
        <v>5787121</v>
      </c>
      <c r="AH30" s="95"/>
    </row>
    <row r="31" spans="1:34" ht="17.25" customHeight="1">
      <c r="A31" s="6">
        <v>15</v>
      </c>
      <c r="B31" s="1" t="s">
        <v>165</v>
      </c>
      <c r="D31" s="14">
        <v>2800000</v>
      </c>
      <c r="E31" s="40"/>
      <c r="F31" s="158"/>
      <c r="G31" s="72"/>
      <c r="H31" s="25"/>
      <c r="I31" s="25"/>
      <c r="J31" s="25"/>
      <c r="K31" s="8"/>
      <c r="L31" s="122"/>
      <c r="M31" s="132"/>
      <c r="N31" s="8"/>
      <c r="O31" s="128"/>
      <c r="P31" s="8"/>
      <c r="Q31" s="218"/>
      <c r="R31" s="8"/>
      <c r="S31" s="40"/>
      <c r="T31" s="8"/>
      <c r="U31" s="105"/>
      <c r="V31" s="8"/>
      <c r="W31" s="40"/>
      <c r="X31" s="36">
        <v>4271963</v>
      </c>
      <c r="Y31" s="173"/>
      <c r="Z31" s="8"/>
      <c r="AA31" s="22"/>
      <c r="AB31" s="8"/>
      <c r="AC31" s="74">
        <f t="shared" si="0"/>
        <v>4271963</v>
      </c>
      <c r="AF31" s="8"/>
      <c r="AG31" s="7">
        <f t="shared" si="1"/>
        <v>4271963</v>
      </c>
      <c r="AH31" s="95"/>
    </row>
    <row r="32" spans="1:34" ht="17.25" customHeight="1">
      <c r="A32" s="6">
        <v>16</v>
      </c>
      <c r="B32" s="1" t="s">
        <v>384</v>
      </c>
      <c r="D32" s="14">
        <v>2139000</v>
      </c>
      <c r="E32" s="40"/>
      <c r="F32" s="158"/>
      <c r="G32" s="72"/>
      <c r="H32" s="25"/>
      <c r="I32" s="25"/>
      <c r="J32" s="25"/>
      <c r="K32" s="8"/>
      <c r="L32" s="122"/>
      <c r="M32" s="132"/>
      <c r="N32" s="8"/>
      <c r="O32" s="128"/>
      <c r="P32" s="8"/>
      <c r="Q32" s="218"/>
      <c r="R32" s="8"/>
      <c r="S32" s="40"/>
      <c r="T32" s="8"/>
      <c r="U32" s="105"/>
      <c r="V32" s="8"/>
      <c r="W32" s="40"/>
      <c r="X32" s="8"/>
      <c r="Y32" s="173"/>
      <c r="Z32" s="8">
        <v>4616223</v>
      </c>
      <c r="AA32" s="22"/>
      <c r="AB32" s="8"/>
      <c r="AC32" s="74">
        <f t="shared" si="0"/>
        <v>4616223</v>
      </c>
      <c r="AF32" s="8"/>
      <c r="AG32" s="7">
        <f t="shared" si="1"/>
        <v>4616223</v>
      </c>
      <c r="AH32" s="95"/>
    </row>
    <row r="33" spans="1:78" ht="17.25" customHeight="1">
      <c r="A33" s="6">
        <v>17</v>
      </c>
      <c r="B33" s="1" t="s">
        <v>387</v>
      </c>
      <c r="D33" s="14">
        <v>2582047</v>
      </c>
      <c r="E33" s="40"/>
      <c r="F33" s="158"/>
      <c r="G33" s="72"/>
      <c r="H33" s="25"/>
      <c r="I33" s="25"/>
      <c r="J33" s="25"/>
      <c r="K33" s="8"/>
      <c r="L33" s="122"/>
      <c r="M33" s="132"/>
      <c r="N33" s="8"/>
      <c r="O33" s="128"/>
      <c r="P33" s="8"/>
      <c r="Q33" s="218"/>
      <c r="R33" s="8"/>
      <c r="S33" s="40"/>
      <c r="T33" s="8"/>
      <c r="U33" s="105"/>
      <c r="V33" s="8"/>
      <c r="W33" s="40"/>
      <c r="X33" s="8"/>
      <c r="Y33" s="173"/>
      <c r="Z33" s="8"/>
      <c r="AA33" s="22"/>
      <c r="AB33" s="8">
        <v>5025013</v>
      </c>
      <c r="AC33" s="74">
        <f t="shared" si="0"/>
        <v>5025013</v>
      </c>
      <c r="AF33" s="8"/>
      <c r="AG33" s="7">
        <f t="shared" si="1"/>
        <v>5025013</v>
      </c>
      <c r="AH33" s="95"/>
    </row>
    <row r="34" spans="1:78" ht="17.25" customHeight="1" thickBot="1">
      <c r="A34" s="278">
        <v>18</v>
      </c>
      <c r="B34" s="279" t="s">
        <v>388</v>
      </c>
      <c r="D34" s="280">
        <v>1733000</v>
      </c>
      <c r="E34" s="281"/>
      <c r="F34" s="282"/>
      <c r="G34" s="283"/>
      <c r="H34" s="206"/>
      <c r="I34" s="206"/>
      <c r="J34" s="206"/>
      <c r="K34" s="284"/>
      <c r="L34" s="285"/>
      <c r="M34" s="132"/>
      <c r="N34" s="284"/>
      <c r="O34" s="286"/>
      <c r="P34" s="284"/>
      <c r="Q34" s="218"/>
      <c r="R34" s="284"/>
      <c r="S34" s="40"/>
      <c r="T34" s="284"/>
      <c r="U34" s="105"/>
      <c r="V34" s="284"/>
      <c r="W34" s="177"/>
      <c r="X34" s="284"/>
      <c r="Y34" s="173"/>
      <c r="Z34" s="284"/>
      <c r="AA34" s="22"/>
      <c r="AB34" s="284">
        <v>5512216</v>
      </c>
      <c r="AC34" s="74">
        <f t="shared" si="0"/>
        <v>5512216</v>
      </c>
      <c r="AE34" s="53"/>
      <c r="AF34" s="284"/>
      <c r="AG34" s="7">
        <f t="shared" si="1"/>
        <v>5512216</v>
      </c>
      <c r="AH34" s="95"/>
    </row>
    <row r="35" spans="1:78" s="15" customFormat="1" ht="17.25" customHeight="1" thickTop="1" thickBot="1">
      <c r="B35" s="15" t="s">
        <v>28</v>
      </c>
      <c r="D35" s="15">
        <f>SUM(D17:D34)</f>
        <v>38704753</v>
      </c>
      <c r="E35" s="189"/>
      <c r="F35" s="15">
        <f>SUM(F17:F34)</f>
        <v>8689325</v>
      </c>
      <c r="G35" s="197"/>
      <c r="H35" s="15">
        <f>SUM(H17:H34)</f>
        <v>7605123</v>
      </c>
      <c r="I35" s="184"/>
      <c r="J35" s="15">
        <f>SUM(J17:J34)</f>
        <v>6664280</v>
      </c>
      <c r="K35" s="184"/>
      <c r="L35" s="15">
        <f>SUM(L17:L34)</f>
        <v>17918443</v>
      </c>
      <c r="M35" s="132"/>
      <c r="N35" s="15">
        <f>SUM(N17:N34)</f>
        <v>4880355</v>
      </c>
      <c r="O35" s="184"/>
      <c r="P35" s="15">
        <f>SUM(P17:P34)</f>
        <v>9767202</v>
      </c>
      <c r="Q35" s="218"/>
      <c r="R35" s="15">
        <f>SUM(R17:R34)</f>
        <v>10001765</v>
      </c>
      <c r="S35" s="40"/>
      <c r="T35" s="15">
        <f>SUM(T17:T34)</f>
        <v>9164583</v>
      </c>
      <c r="U35" s="105"/>
      <c r="V35" s="15">
        <f>SUM(V17:V34)</f>
        <v>3432311</v>
      </c>
      <c r="W35" s="169"/>
      <c r="X35" s="15">
        <f>SUM(X17:X34)</f>
        <v>10059084</v>
      </c>
      <c r="Y35" s="173"/>
      <c r="Z35" s="15">
        <f>SUM(Z17:Z34)</f>
        <v>4616223</v>
      </c>
      <c r="AA35" s="22"/>
      <c r="AB35" s="15">
        <f>SUM(AB17:AB34)</f>
        <v>10537229</v>
      </c>
      <c r="AC35" s="34">
        <f>SUM(AC17:AC34)</f>
        <v>103335923</v>
      </c>
      <c r="AD35" s="175"/>
      <c r="AE35" s="15">
        <f>SUM(AE17:AE33)</f>
        <v>0</v>
      </c>
      <c r="AG35" s="7">
        <f t="shared" si="1"/>
        <v>103335923</v>
      </c>
      <c r="AH35" s="96"/>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34"/>
    </row>
    <row r="36" spans="1:78" s="55" customFormat="1" ht="17.25" customHeight="1" thickTop="1" thickBot="1">
      <c r="A36" s="57" t="s">
        <v>39</v>
      </c>
      <c r="B36" s="58"/>
      <c r="D36" s="59"/>
      <c r="E36" s="188"/>
      <c r="F36" s="135"/>
      <c r="G36" s="170"/>
      <c r="H36" s="113"/>
      <c r="I36" s="170"/>
      <c r="J36" s="113"/>
      <c r="K36" s="170"/>
      <c r="L36" s="120"/>
      <c r="M36" s="132"/>
      <c r="N36" s="125"/>
      <c r="O36" s="170"/>
      <c r="P36" s="125"/>
      <c r="Q36" s="218"/>
      <c r="R36" s="125"/>
      <c r="S36" s="40"/>
      <c r="T36" s="125"/>
      <c r="U36" s="105"/>
      <c r="V36" s="60"/>
      <c r="W36" s="170"/>
      <c r="Y36" s="173"/>
      <c r="AA36" s="22"/>
      <c r="AD36" s="175"/>
      <c r="AE36" s="85"/>
      <c r="AG36" s="7">
        <f t="shared" si="1"/>
        <v>0</v>
      </c>
      <c r="AH36" s="9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row>
    <row r="37" spans="1:78" ht="33.75" customHeight="1" thickTop="1" thickBot="1">
      <c r="A37" s="88" t="s">
        <v>1</v>
      </c>
      <c r="B37" s="89" t="s">
        <v>2</v>
      </c>
      <c r="C37" s="87"/>
      <c r="D37" s="89" t="s">
        <v>35</v>
      </c>
      <c r="E37" s="40"/>
      <c r="F37" s="159" t="s">
        <v>5</v>
      </c>
      <c r="G37" s="185"/>
      <c r="H37" s="146" t="s">
        <v>6</v>
      </c>
      <c r="I37" s="205"/>
      <c r="J37" s="146" t="s">
        <v>7</v>
      </c>
      <c r="K37" s="208"/>
      <c r="L37" s="147" t="s">
        <v>8</v>
      </c>
      <c r="M37" s="132"/>
      <c r="N37" s="146" t="s">
        <v>9</v>
      </c>
      <c r="O37" s="129"/>
      <c r="P37" s="148" t="s">
        <v>10</v>
      </c>
      <c r="Q37" s="218"/>
      <c r="R37" s="149" t="s">
        <v>11</v>
      </c>
      <c r="S37" s="40"/>
      <c r="T37" s="2" t="s">
        <v>12</v>
      </c>
      <c r="U37" s="105"/>
      <c r="V37" s="2" t="s">
        <v>13</v>
      </c>
      <c r="W37" s="171"/>
      <c r="X37" s="2" t="s">
        <v>14</v>
      </c>
      <c r="Y37" s="173"/>
      <c r="Z37" s="2" t="s">
        <v>15</v>
      </c>
      <c r="AA37" s="22"/>
      <c r="AB37" s="2" t="s">
        <v>16</v>
      </c>
      <c r="AC37" s="9" t="s">
        <v>17</v>
      </c>
      <c r="AE37" s="86" t="s">
        <v>30</v>
      </c>
      <c r="AF37" s="87"/>
      <c r="AG37" s="86" t="s">
        <v>31</v>
      </c>
      <c r="AH37" s="95"/>
    </row>
    <row r="38" spans="1:78" s="61" customFormat="1" ht="17.25" customHeight="1" thickTop="1" thickBot="1">
      <c r="A38" s="79" t="s">
        <v>20</v>
      </c>
      <c r="B38" s="80" t="s">
        <v>18</v>
      </c>
      <c r="C38" s="81"/>
      <c r="D38" s="77"/>
      <c r="E38" s="190"/>
      <c r="F38" s="164">
        <f>SUM(F39:F80)</f>
        <v>0</v>
      </c>
      <c r="G38" s="172"/>
      <c r="H38" s="164">
        <f>SUM(H39:H80)</f>
        <v>2366168.2200000002</v>
      </c>
      <c r="I38" s="172"/>
      <c r="J38" s="164">
        <f>SUM(J39:J80)</f>
        <v>126450.07999999999</v>
      </c>
      <c r="K38" s="172"/>
      <c r="L38" s="164">
        <f>SUM(L39:L80)</f>
        <v>3306750.12</v>
      </c>
      <c r="M38" s="175"/>
      <c r="N38" s="164">
        <f>SUM(N39:N80)</f>
        <v>4615063.7300000004</v>
      </c>
      <c r="O38" s="35"/>
      <c r="P38" s="164">
        <f>SUM(P39:P80)</f>
        <v>592294</v>
      </c>
      <c r="Q38" s="218"/>
      <c r="R38" s="164">
        <f>SUM(R39:R80)</f>
        <v>2582047.6100000003</v>
      </c>
      <c r="S38" s="40"/>
      <c r="T38" s="164">
        <f>SUM(T39:T80)</f>
        <v>6456493.9000000004</v>
      </c>
      <c r="U38" s="108"/>
      <c r="V38" s="164">
        <f>SUM(V39:V80)</f>
        <v>1860876.27</v>
      </c>
      <c r="W38" s="172"/>
      <c r="X38" s="164">
        <f>SUM(X39:X80)</f>
        <v>363979.59</v>
      </c>
      <c r="Y38" s="191"/>
      <c r="Z38" s="164">
        <f>SUM(Z39:Z80)</f>
        <v>4281296.29</v>
      </c>
      <c r="AA38" s="82"/>
      <c r="AB38" s="164">
        <f>SUM(AB39:AB80)</f>
        <v>2058238.83</v>
      </c>
      <c r="AC38" s="83">
        <f t="shared" ref="AC38:AC44" si="2">AB38+Z38+X38+V38+T38+R38+P38+N38+L38+J38+H38+F38</f>
        <v>28609658.640000001</v>
      </c>
      <c r="AD38" s="175"/>
      <c r="AE38" s="164">
        <f>SUM(AE39:AE80)</f>
        <v>3684718.5</v>
      </c>
      <c r="AF38" s="84"/>
      <c r="AG38" s="83">
        <f>AC38+AE38</f>
        <v>32294377.140000001</v>
      </c>
      <c r="AH38" s="98"/>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row>
    <row r="39" spans="1:78" s="61" customFormat="1" ht="17.25" customHeight="1" thickTop="1" thickBot="1">
      <c r="A39" s="10"/>
      <c r="B39" s="23" t="s">
        <v>53</v>
      </c>
      <c r="C39" s="240"/>
      <c r="D39" s="23" t="s">
        <v>52</v>
      </c>
      <c r="E39" s="239"/>
      <c r="F39" s="231"/>
      <c r="G39" s="239">
        <v>43881</v>
      </c>
      <c r="H39" s="241">
        <v>756598.91</v>
      </c>
      <c r="I39" s="175"/>
      <c r="J39" s="267"/>
      <c r="K39" s="222"/>
      <c r="L39" s="150"/>
      <c r="M39" s="175"/>
      <c r="N39" s="150"/>
      <c r="O39" s="192"/>
      <c r="P39" s="136"/>
      <c r="Q39" s="218"/>
      <c r="R39" s="213"/>
      <c r="S39" s="40"/>
      <c r="T39" s="214"/>
      <c r="U39" s="108"/>
      <c r="V39" s="214"/>
      <c r="W39" s="223"/>
      <c r="X39" s="214"/>
      <c r="Y39" s="191"/>
      <c r="Z39" s="214"/>
      <c r="AA39" s="214"/>
      <c r="AB39" s="214"/>
      <c r="AC39" s="83">
        <f t="shared" si="2"/>
        <v>756598.91</v>
      </c>
      <c r="AD39" s="175"/>
      <c r="AE39" s="78"/>
      <c r="AF39" s="27"/>
      <c r="AG39" s="83">
        <f t="shared" ref="AG39:AG101" si="3">AC39+AE39</f>
        <v>756598.91</v>
      </c>
      <c r="AH39" s="98"/>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row>
    <row r="40" spans="1:78" s="61" customFormat="1" ht="17.25" customHeight="1" thickTop="1" thickBot="1">
      <c r="A40" s="10"/>
      <c r="B40" s="23" t="s">
        <v>53</v>
      </c>
      <c r="C40" s="240"/>
      <c r="D40" s="23" t="s">
        <v>52</v>
      </c>
      <c r="E40" s="239"/>
      <c r="F40" s="251"/>
      <c r="G40" s="239">
        <v>43881</v>
      </c>
      <c r="H40" s="241">
        <v>1550490.61</v>
      </c>
      <c r="I40" s="175"/>
      <c r="J40" s="268"/>
      <c r="K40" s="239"/>
      <c r="L40" s="221"/>
      <c r="M40" s="175"/>
      <c r="N40" s="36"/>
      <c r="O40" s="192"/>
      <c r="P40" s="115"/>
      <c r="Q40" s="218"/>
      <c r="R40" s="116"/>
      <c r="S40" s="40"/>
      <c r="T40" s="133"/>
      <c r="U40" s="108"/>
      <c r="V40" s="133"/>
      <c r="W40" s="252"/>
      <c r="X40" s="133"/>
      <c r="Y40" s="191"/>
      <c r="Z40" s="133"/>
      <c r="AA40" s="133"/>
      <c r="AB40" s="133"/>
      <c r="AC40" s="83">
        <f t="shared" si="2"/>
        <v>1550490.61</v>
      </c>
      <c r="AD40" s="175"/>
      <c r="AE40" s="78"/>
      <c r="AF40" s="27"/>
      <c r="AG40" s="83">
        <f t="shared" si="3"/>
        <v>1550490.61</v>
      </c>
      <c r="AH40" s="98"/>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row>
    <row r="41" spans="1:78" s="62" customFormat="1" ht="17.25" customHeight="1" thickTop="1" thickBot="1">
      <c r="A41" s="26"/>
      <c r="B41" s="31" t="s">
        <v>54</v>
      </c>
      <c r="C41" s="24"/>
      <c r="D41" s="23" t="s">
        <v>52</v>
      </c>
      <c r="E41" s="218"/>
      <c r="F41" s="224"/>
      <c r="G41" s="218"/>
      <c r="H41" s="242"/>
      <c r="I41" s="175">
        <v>43910</v>
      </c>
      <c r="J41" s="253">
        <v>23455.5</v>
      </c>
      <c r="K41" s="153"/>
      <c r="L41" s="36"/>
      <c r="M41" s="175"/>
      <c r="N41" s="242"/>
      <c r="O41" s="36"/>
      <c r="P41" s="115"/>
      <c r="Q41" s="218"/>
      <c r="R41" s="116"/>
      <c r="S41" s="40"/>
      <c r="T41" s="133"/>
      <c r="U41" s="108"/>
      <c r="V41" s="133"/>
      <c r="W41" s="35"/>
      <c r="X41" s="133"/>
      <c r="Y41" s="191"/>
      <c r="Z41" s="133"/>
      <c r="AA41" s="133"/>
      <c r="AB41" s="133"/>
      <c r="AC41" s="83">
        <f t="shared" si="2"/>
        <v>23455.5</v>
      </c>
      <c r="AD41" s="175"/>
      <c r="AE41" s="45"/>
      <c r="AF41" s="32"/>
      <c r="AG41" s="83">
        <f t="shared" si="3"/>
        <v>23455.5</v>
      </c>
      <c r="AH41" s="99"/>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row>
    <row r="42" spans="1:78" s="61" customFormat="1" ht="17.25" customHeight="1" thickTop="1" thickBot="1">
      <c r="A42" s="10"/>
      <c r="B42" s="31" t="s">
        <v>115</v>
      </c>
      <c r="C42" s="24"/>
      <c r="D42" s="23" t="s">
        <v>107</v>
      </c>
      <c r="E42" s="218"/>
      <c r="F42" s="224"/>
      <c r="G42" s="218"/>
      <c r="H42" s="242"/>
      <c r="I42" s="175"/>
      <c r="J42" s="232"/>
      <c r="K42" s="153"/>
      <c r="L42" s="239"/>
      <c r="M42" s="239">
        <v>43977</v>
      </c>
      <c r="N42" s="241">
        <v>1451319.9</v>
      </c>
      <c r="O42" s="36"/>
      <c r="P42" s="115"/>
      <c r="Q42" s="218"/>
      <c r="R42" s="116"/>
      <c r="S42" s="40"/>
      <c r="T42" s="133"/>
      <c r="U42" s="108"/>
      <c r="V42" s="133"/>
      <c r="W42" s="35"/>
      <c r="X42" s="133"/>
      <c r="Y42" s="191"/>
      <c r="Z42" s="133"/>
      <c r="AA42" s="133"/>
      <c r="AB42" s="133"/>
      <c r="AC42" s="83">
        <f t="shared" si="2"/>
        <v>1451319.9</v>
      </c>
      <c r="AD42" s="175"/>
      <c r="AE42" s="44"/>
      <c r="AF42" s="27"/>
      <c r="AG42" s="83">
        <f t="shared" si="3"/>
        <v>1451319.9</v>
      </c>
      <c r="AH42" s="98"/>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row>
    <row r="43" spans="1:78" s="61" customFormat="1" ht="17.25" customHeight="1" thickTop="1" thickBot="1">
      <c r="A43" s="10"/>
      <c r="B43" s="31" t="s">
        <v>117</v>
      </c>
      <c r="C43" s="24"/>
      <c r="D43" s="23" t="s">
        <v>107</v>
      </c>
      <c r="E43" s="218"/>
      <c r="F43" s="224"/>
      <c r="G43" s="218"/>
      <c r="H43" s="242"/>
      <c r="I43" s="175">
        <v>43917</v>
      </c>
      <c r="J43" s="253">
        <v>30608.65</v>
      </c>
      <c r="K43" s="153"/>
      <c r="L43" s="36"/>
      <c r="M43" s="239"/>
      <c r="N43" s="241"/>
      <c r="O43" s="36"/>
      <c r="P43" s="115"/>
      <c r="Q43" s="218"/>
      <c r="R43" s="115"/>
      <c r="S43" s="40"/>
      <c r="T43" s="133"/>
      <c r="U43" s="108"/>
      <c r="V43" s="133"/>
      <c r="W43" s="35"/>
      <c r="X43" s="133"/>
      <c r="Y43" s="191"/>
      <c r="Z43" s="133"/>
      <c r="AA43" s="133"/>
      <c r="AB43" s="133"/>
      <c r="AC43" s="83">
        <f t="shared" si="2"/>
        <v>30608.65</v>
      </c>
      <c r="AD43" s="175"/>
      <c r="AE43" s="44"/>
      <c r="AF43" s="27"/>
      <c r="AG43" s="83">
        <f t="shared" si="3"/>
        <v>30608.65</v>
      </c>
      <c r="AH43" s="98"/>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row>
    <row r="44" spans="1:78" s="62" customFormat="1" ht="17.25" customHeight="1" thickTop="1" thickBot="1">
      <c r="A44" s="26"/>
      <c r="B44" s="31" t="s">
        <v>116</v>
      </c>
      <c r="C44" s="24"/>
      <c r="D44" s="23" t="s">
        <v>107</v>
      </c>
      <c r="E44" s="218"/>
      <c r="F44" s="224"/>
      <c r="G44" s="175">
        <v>43887</v>
      </c>
      <c r="H44" s="253">
        <v>59078.7</v>
      </c>
      <c r="I44" s="175"/>
      <c r="J44" s="232"/>
      <c r="K44" s="153"/>
      <c r="L44" s="36"/>
      <c r="M44" s="175"/>
      <c r="N44" s="36"/>
      <c r="O44" s="117"/>
      <c r="P44" s="232"/>
      <c r="Q44" s="218"/>
      <c r="R44" s="232"/>
      <c r="S44" s="40"/>
      <c r="T44" s="133"/>
      <c r="U44" s="108"/>
      <c r="V44" s="133"/>
      <c r="W44" s="35"/>
      <c r="X44" s="133"/>
      <c r="Y44" s="191"/>
      <c r="Z44" s="133"/>
      <c r="AA44" s="133"/>
      <c r="AB44" s="133"/>
      <c r="AC44" s="83">
        <f t="shared" si="2"/>
        <v>59078.7</v>
      </c>
      <c r="AD44" s="175"/>
      <c r="AE44" s="45"/>
      <c r="AF44" s="32"/>
      <c r="AG44" s="83">
        <f t="shared" si="3"/>
        <v>59078.7</v>
      </c>
      <c r="AH44" s="99"/>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row>
    <row r="45" spans="1:78" s="61" customFormat="1" ht="17.25" customHeight="1" thickTop="1" thickBot="1">
      <c r="A45" s="10"/>
      <c r="B45" s="31" t="s">
        <v>365</v>
      </c>
      <c r="C45" s="124"/>
      <c r="D45" s="23" t="s">
        <v>107</v>
      </c>
      <c r="E45" s="175"/>
      <c r="F45" s="224"/>
      <c r="G45" s="175"/>
      <c r="H45" s="230"/>
      <c r="I45" s="175"/>
      <c r="J45" s="232"/>
      <c r="K45" s="175">
        <v>43950</v>
      </c>
      <c r="L45" s="232">
        <v>4722</v>
      </c>
      <c r="M45" s="175"/>
      <c r="N45" s="230"/>
      <c r="O45" s="175">
        <v>43992</v>
      </c>
      <c r="P45" s="232">
        <v>1570</v>
      </c>
      <c r="Q45" s="218"/>
      <c r="R45" s="232"/>
      <c r="S45" s="40"/>
      <c r="T45" s="133"/>
      <c r="U45" s="108"/>
      <c r="V45" s="133"/>
      <c r="W45" s="106"/>
      <c r="X45" s="133"/>
      <c r="Y45" s="191"/>
      <c r="Z45" s="133"/>
      <c r="AA45" s="175">
        <v>44173</v>
      </c>
      <c r="AB45" s="236">
        <v>1585</v>
      </c>
      <c r="AC45" s="83">
        <f t="shared" ref="AC45:AC79" si="4">AB45+Z45+X45+V45+T45+R45+P45+N45+L45+J45+H45+F45</f>
        <v>7877</v>
      </c>
      <c r="AD45" s="175"/>
      <c r="AE45" s="44"/>
      <c r="AF45" s="27"/>
      <c r="AG45" s="83">
        <f t="shared" si="3"/>
        <v>7877</v>
      </c>
      <c r="AH45" s="98"/>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row>
    <row r="46" spans="1:78" s="61" customFormat="1" ht="17.25" customHeight="1" thickTop="1" thickBot="1">
      <c r="A46" s="10"/>
      <c r="B46" s="31" t="s">
        <v>365</v>
      </c>
      <c r="C46" s="124"/>
      <c r="D46" s="23" t="s">
        <v>107</v>
      </c>
      <c r="E46" s="175"/>
      <c r="F46" s="224"/>
      <c r="G46" s="175"/>
      <c r="H46" s="232"/>
      <c r="I46" s="175"/>
      <c r="J46" s="232"/>
      <c r="K46" s="175">
        <v>43950</v>
      </c>
      <c r="L46" s="232">
        <v>1574</v>
      </c>
      <c r="M46" s="175"/>
      <c r="N46" s="232"/>
      <c r="O46" s="192"/>
      <c r="P46" s="115"/>
      <c r="Q46" s="218"/>
      <c r="R46" s="232"/>
      <c r="S46" s="40"/>
      <c r="T46" s="133"/>
      <c r="U46" s="108"/>
      <c r="V46" s="133"/>
      <c r="W46" s="106"/>
      <c r="X46" s="133"/>
      <c r="Y46" s="191"/>
      <c r="Z46" s="133"/>
      <c r="AA46" s="133"/>
      <c r="AB46" s="133"/>
      <c r="AC46" s="83">
        <f t="shared" si="4"/>
        <v>1574</v>
      </c>
      <c r="AD46" s="175"/>
      <c r="AE46" s="44"/>
      <c r="AF46" s="27"/>
      <c r="AG46" s="83">
        <f t="shared" si="3"/>
        <v>1574</v>
      </c>
      <c r="AH46" s="98"/>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row>
    <row r="47" spans="1:78" s="61" customFormat="1" ht="17.25" customHeight="1" thickTop="1" thickBot="1">
      <c r="A47" s="10"/>
      <c r="B47" s="31" t="s">
        <v>174</v>
      </c>
      <c r="C47" s="124"/>
      <c r="D47" s="23" t="s">
        <v>166</v>
      </c>
      <c r="E47" s="175"/>
      <c r="F47" s="224"/>
      <c r="G47" s="175"/>
      <c r="H47" s="232"/>
      <c r="I47" s="175">
        <v>43900</v>
      </c>
      <c r="J47" s="232">
        <v>71634.37</v>
      </c>
      <c r="K47" s="175"/>
      <c r="L47" s="232"/>
      <c r="M47" s="175"/>
      <c r="N47" s="232"/>
      <c r="O47" s="192"/>
      <c r="P47" s="115"/>
      <c r="Q47" s="218"/>
      <c r="R47" s="232"/>
      <c r="S47" s="40"/>
      <c r="T47" s="133"/>
      <c r="U47" s="108"/>
      <c r="V47" s="133"/>
      <c r="W47" s="106"/>
      <c r="X47" s="133"/>
      <c r="Y47" s="191"/>
      <c r="Z47" s="133"/>
      <c r="AA47" s="133"/>
      <c r="AB47" s="133"/>
      <c r="AC47" s="83">
        <f t="shared" si="4"/>
        <v>71634.37</v>
      </c>
      <c r="AD47" s="175"/>
      <c r="AE47" s="44"/>
      <c r="AF47" s="27"/>
      <c r="AG47" s="83">
        <f t="shared" si="3"/>
        <v>71634.37</v>
      </c>
      <c r="AH47" s="98"/>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row>
    <row r="48" spans="1:78" s="61" customFormat="1" ht="17.25" customHeight="1" thickTop="1" thickBot="1">
      <c r="A48" s="10"/>
      <c r="B48" s="31" t="s">
        <v>174</v>
      </c>
      <c r="C48" s="124"/>
      <c r="D48" s="23" t="s">
        <v>166</v>
      </c>
      <c r="E48" s="175"/>
      <c r="F48" s="224"/>
      <c r="G48" s="175"/>
      <c r="H48" s="232"/>
      <c r="I48" s="175">
        <v>43896</v>
      </c>
      <c r="J48" s="232">
        <v>751.56</v>
      </c>
      <c r="K48" s="239"/>
      <c r="L48" s="232"/>
      <c r="M48" s="239"/>
      <c r="N48" s="232"/>
      <c r="O48" s="192"/>
      <c r="P48" s="115"/>
      <c r="Q48" s="218"/>
      <c r="R48" s="232"/>
      <c r="S48" s="40"/>
      <c r="T48" s="133"/>
      <c r="U48" s="108"/>
      <c r="V48" s="133"/>
      <c r="W48" s="106"/>
      <c r="X48" s="133"/>
      <c r="Y48" s="191"/>
      <c r="Z48" s="133"/>
      <c r="AA48" s="133"/>
      <c r="AB48" s="133"/>
      <c r="AC48" s="83">
        <f t="shared" si="4"/>
        <v>751.56</v>
      </c>
      <c r="AD48" s="175"/>
      <c r="AE48" s="44"/>
      <c r="AF48" s="27"/>
      <c r="AG48" s="83">
        <f t="shared" si="3"/>
        <v>751.56</v>
      </c>
      <c r="AH48" s="98"/>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row>
    <row r="49" spans="1:77" s="61" customFormat="1" ht="17.25" customHeight="1" thickTop="1" thickBot="1">
      <c r="A49" s="10"/>
      <c r="B49" s="23" t="s">
        <v>53</v>
      </c>
      <c r="C49" s="124"/>
      <c r="D49" s="23" t="s">
        <v>167</v>
      </c>
      <c r="E49" s="175"/>
      <c r="F49" s="224"/>
      <c r="G49" s="175"/>
      <c r="H49" s="232"/>
      <c r="I49" s="175"/>
      <c r="J49" s="232"/>
      <c r="K49" s="239">
        <v>43950</v>
      </c>
      <c r="L49" s="241">
        <v>1551372.56</v>
      </c>
      <c r="M49" s="239">
        <v>43957</v>
      </c>
      <c r="N49" s="241">
        <v>3113407.83</v>
      </c>
      <c r="O49" s="192"/>
      <c r="P49" s="115"/>
      <c r="Q49" s="218"/>
      <c r="R49" s="232"/>
      <c r="S49" s="40"/>
      <c r="T49" s="133"/>
      <c r="U49" s="108"/>
      <c r="V49" s="133"/>
      <c r="W49" s="106"/>
      <c r="X49" s="133"/>
      <c r="Y49" s="191"/>
      <c r="Z49" s="133"/>
      <c r="AA49" s="133"/>
      <c r="AB49" s="133"/>
      <c r="AC49" s="83">
        <f t="shared" si="4"/>
        <v>4664780.3900000006</v>
      </c>
      <c r="AD49" s="175"/>
      <c r="AE49" s="44"/>
      <c r="AF49" s="27"/>
      <c r="AG49" s="83">
        <f t="shared" si="3"/>
        <v>4664780.3900000006</v>
      </c>
      <c r="AH49" s="98"/>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row>
    <row r="50" spans="1:77" s="61" customFormat="1" ht="17.25" customHeight="1" thickTop="1" thickBot="1">
      <c r="A50" s="10"/>
      <c r="B50" s="31" t="s">
        <v>292</v>
      </c>
      <c r="C50" s="124"/>
      <c r="D50" s="23" t="s">
        <v>168</v>
      </c>
      <c r="E50" s="175"/>
      <c r="F50" s="224"/>
      <c r="G50" s="175"/>
      <c r="H50" s="232"/>
      <c r="I50" s="175"/>
      <c r="J50" s="232"/>
      <c r="K50" s="239">
        <v>43943</v>
      </c>
      <c r="L50" s="241">
        <v>1746297.79</v>
      </c>
      <c r="M50" s="175"/>
      <c r="N50" s="232"/>
      <c r="O50" s="192"/>
      <c r="P50" s="115"/>
      <c r="Q50" s="218"/>
      <c r="R50" s="232"/>
      <c r="S50" s="175">
        <v>44060</v>
      </c>
      <c r="T50" s="115">
        <v>786273.51</v>
      </c>
      <c r="U50" s="108"/>
      <c r="V50" s="133"/>
      <c r="W50" s="175">
        <v>44132</v>
      </c>
      <c r="X50" s="236">
        <v>78000</v>
      </c>
      <c r="Y50" s="191"/>
      <c r="Z50" s="133"/>
      <c r="AA50" s="133"/>
      <c r="AB50" s="133"/>
      <c r="AC50" s="83">
        <f t="shared" si="4"/>
        <v>2610571.2999999998</v>
      </c>
      <c r="AD50" s="175"/>
      <c r="AE50" s="44"/>
      <c r="AF50" s="27"/>
      <c r="AG50" s="83">
        <f t="shared" si="3"/>
        <v>2610571.2999999998</v>
      </c>
      <c r="AH50" s="98"/>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row>
    <row r="51" spans="1:77" s="61" customFormat="1" ht="17.25" customHeight="1" thickTop="1" thickBot="1">
      <c r="A51" s="10"/>
      <c r="B51" s="31" t="s">
        <v>292</v>
      </c>
      <c r="C51" s="124"/>
      <c r="D51" s="23" t="s">
        <v>168</v>
      </c>
      <c r="E51" s="175"/>
      <c r="F51" s="224"/>
      <c r="G51" s="175"/>
      <c r="H51" s="232"/>
      <c r="I51" s="175"/>
      <c r="J51" s="232"/>
      <c r="K51" s="239"/>
      <c r="L51" s="263"/>
      <c r="M51" s="175"/>
      <c r="N51" s="232"/>
      <c r="O51" s="192"/>
      <c r="P51" s="115"/>
      <c r="Q51" s="218"/>
      <c r="R51" s="232"/>
      <c r="S51" s="218">
        <v>44053</v>
      </c>
      <c r="T51" s="115">
        <v>484133.93</v>
      </c>
      <c r="U51" s="108"/>
      <c r="V51" s="133"/>
      <c r="W51" s="106"/>
      <c r="X51" s="133"/>
      <c r="Y51" s="191"/>
      <c r="Z51" s="133"/>
      <c r="AA51" s="133"/>
      <c r="AB51" s="133"/>
      <c r="AC51" s="83">
        <f t="shared" si="4"/>
        <v>484133.93</v>
      </c>
      <c r="AD51" s="175"/>
      <c r="AE51" s="44"/>
      <c r="AF51" s="27"/>
      <c r="AG51" s="83">
        <f t="shared" si="3"/>
        <v>484133.93</v>
      </c>
      <c r="AH51" s="98"/>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row>
    <row r="52" spans="1:77" s="61" customFormat="1" ht="17.25" customHeight="1" thickTop="1" thickBot="1">
      <c r="A52" s="10"/>
      <c r="B52" s="31" t="s">
        <v>292</v>
      </c>
      <c r="C52" s="124"/>
      <c r="D52" s="23" t="s">
        <v>168</v>
      </c>
      <c r="E52" s="175"/>
      <c r="F52" s="224"/>
      <c r="G52" s="175"/>
      <c r="H52" s="232"/>
      <c r="I52" s="175"/>
      <c r="J52" s="232"/>
      <c r="K52" s="239"/>
      <c r="L52" s="263"/>
      <c r="M52" s="175"/>
      <c r="N52" s="232"/>
      <c r="O52" s="192"/>
      <c r="P52" s="115"/>
      <c r="Q52" s="218"/>
      <c r="R52" s="232"/>
      <c r="S52" s="218">
        <v>44067</v>
      </c>
      <c r="T52" s="115">
        <v>1129645.83</v>
      </c>
      <c r="U52" s="108"/>
      <c r="V52" s="133"/>
      <c r="W52" s="106"/>
      <c r="X52" s="133"/>
      <c r="Y52" s="191"/>
      <c r="Z52" s="133"/>
      <c r="AA52" s="133"/>
      <c r="AB52" s="133"/>
      <c r="AC52" s="83">
        <f t="shared" si="4"/>
        <v>1129645.83</v>
      </c>
      <c r="AD52" s="175"/>
      <c r="AE52" s="44"/>
      <c r="AF52" s="27"/>
      <c r="AG52" s="83">
        <f t="shared" si="3"/>
        <v>1129645.83</v>
      </c>
      <c r="AH52" s="98"/>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row>
    <row r="53" spans="1:77" s="61" customFormat="1" ht="17.25" customHeight="1" thickTop="1" thickBot="1">
      <c r="A53" s="10"/>
      <c r="B53" s="31" t="s">
        <v>292</v>
      </c>
      <c r="C53" s="124"/>
      <c r="D53" s="23" t="s">
        <v>168</v>
      </c>
      <c r="E53" s="175"/>
      <c r="F53" s="224"/>
      <c r="G53" s="175"/>
      <c r="H53" s="232"/>
      <c r="I53" s="175"/>
      <c r="J53" s="232"/>
      <c r="K53" s="239"/>
      <c r="L53" s="263"/>
      <c r="M53" s="175"/>
      <c r="N53" s="232"/>
      <c r="O53" s="192"/>
      <c r="P53" s="115"/>
      <c r="Q53" s="218"/>
      <c r="R53" s="232"/>
      <c r="S53" s="218">
        <v>44068</v>
      </c>
      <c r="T53" s="115">
        <v>1291023.8</v>
      </c>
      <c r="U53" s="108"/>
      <c r="V53" s="133"/>
      <c r="W53" s="175"/>
      <c r="X53" s="234"/>
      <c r="Y53" s="191"/>
      <c r="Z53" s="133"/>
      <c r="AA53" s="133"/>
      <c r="AB53" s="133"/>
      <c r="AC53" s="83">
        <f t="shared" si="4"/>
        <v>1291023.8</v>
      </c>
      <c r="AD53" s="175"/>
      <c r="AE53" s="44"/>
      <c r="AF53" s="27"/>
      <c r="AG53" s="83">
        <f t="shared" si="3"/>
        <v>1291023.8</v>
      </c>
      <c r="AH53" s="98"/>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row>
    <row r="54" spans="1:77" s="61" customFormat="1" ht="17.25" customHeight="1" thickTop="1" thickBot="1">
      <c r="A54" s="10"/>
      <c r="B54" s="31" t="s">
        <v>85</v>
      </c>
      <c r="C54" s="124"/>
      <c r="D54" s="23" t="s">
        <v>138</v>
      </c>
      <c r="E54" s="175"/>
      <c r="F54" s="224"/>
      <c r="G54" s="175"/>
      <c r="H54" s="232"/>
      <c r="I54" s="175"/>
      <c r="J54" s="232"/>
      <c r="K54" s="175"/>
      <c r="L54" s="232"/>
      <c r="M54" s="175"/>
      <c r="N54" s="232"/>
      <c r="O54" s="218">
        <v>43997</v>
      </c>
      <c r="P54" s="115">
        <v>104000</v>
      </c>
      <c r="Q54" s="218"/>
      <c r="R54" s="232"/>
      <c r="S54" s="40"/>
      <c r="T54" s="133"/>
      <c r="U54" s="108"/>
      <c r="V54" s="133"/>
      <c r="W54" s="175">
        <v>44123</v>
      </c>
      <c r="X54" s="234">
        <v>198500</v>
      </c>
      <c r="Y54" s="218">
        <v>44165</v>
      </c>
      <c r="Z54" s="234">
        <v>209300</v>
      </c>
      <c r="AA54" s="133"/>
      <c r="AB54" s="133"/>
      <c r="AC54" s="83">
        <f t="shared" si="4"/>
        <v>511800</v>
      </c>
      <c r="AD54" s="175">
        <v>44230</v>
      </c>
      <c r="AE54" s="290">
        <v>104000</v>
      </c>
      <c r="AF54" s="27"/>
      <c r="AG54" s="83">
        <f t="shared" si="3"/>
        <v>615800</v>
      </c>
      <c r="AH54" s="98"/>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row>
    <row r="55" spans="1:77" s="61" customFormat="1" ht="17.25" customHeight="1" thickTop="1" thickBot="1">
      <c r="A55" s="10"/>
      <c r="B55" s="31" t="s">
        <v>85</v>
      </c>
      <c r="C55" s="124"/>
      <c r="D55" s="23" t="s">
        <v>138</v>
      </c>
      <c r="E55" s="175"/>
      <c r="F55" s="224"/>
      <c r="G55" s="175"/>
      <c r="H55" s="232"/>
      <c r="I55" s="175"/>
      <c r="J55" s="232"/>
      <c r="K55" s="175"/>
      <c r="L55" s="232"/>
      <c r="M55" s="175"/>
      <c r="N55" s="232"/>
      <c r="O55" s="218">
        <v>43997</v>
      </c>
      <c r="P55" s="115">
        <v>36724</v>
      </c>
      <c r="Q55" s="218"/>
      <c r="R55" s="232"/>
      <c r="S55" s="40"/>
      <c r="T55" s="133"/>
      <c r="U55" s="108"/>
      <c r="V55" s="133"/>
      <c r="W55" s="175"/>
      <c r="X55" s="234"/>
      <c r="Y55" s="218">
        <v>44165</v>
      </c>
      <c r="Z55" s="234">
        <v>103750</v>
      </c>
      <c r="AA55" s="133"/>
      <c r="AB55" s="133"/>
      <c r="AC55" s="83">
        <f t="shared" si="4"/>
        <v>140474</v>
      </c>
      <c r="AD55" s="175"/>
      <c r="AE55" s="44"/>
      <c r="AF55" s="27"/>
      <c r="AG55" s="83">
        <f t="shared" si="3"/>
        <v>140474</v>
      </c>
      <c r="AH55" s="98"/>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row>
    <row r="56" spans="1:77" s="61" customFormat="1" ht="17.25" customHeight="1" thickTop="1" thickBot="1">
      <c r="A56" s="10"/>
      <c r="B56" s="31" t="s">
        <v>437</v>
      </c>
      <c r="C56" s="124"/>
      <c r="D56" s="23" t="s">
        <v>153</v>
      </c>
      <c r="E56" s="175"/>
      <c r="F56" s="224"/>
      <c r="G56" s="175"/>
      <c r="H56" s="232"/>
      <c r="I56" s="175"/>
      <c r="J56" s="232"/>
      <c r="K56" s="175"/>
      <c r="L56" s="232"/>
      <c r="M56" s="175">
        <v>43963</v>
      </c>
      <c r="N56" s="232">
        <v>50336</v>
      </c>
      <c r="O56" s="218">
        <v>44012</v>
      </c>
      <c r="P56" s="115">
        <v>450000</v>
      </c>
      <c r="Q56" s="218"/>
      <c r="R56" s="232"/>
      <c r="S56" s="40"/>
      <c r="T56" s="133"/>
      <c r="U56" s="108"/>
      <c r="V56" s="133"/>
      <c r="W56" s="175"/>
      <c r="X56" s="234"/>
      <c r="Y56" s="218"/>
      <c r="Z56" s="234"/>
      <c r="AA56" s="218">
        <v>44186</v>
      </c>
      <c r="AB56" s="230">
        <v>270000</v>
      </c>
      <c r="AC56" s="83">
        <f>AB56+Z56+X56+V56+T56+R56+P56+N56+L56+J56+H56+F56</f>
        <v>770336</v>
      </c>
      <c r="AD56" s="175">
        <v>44229</v>
      </c>
      <c r="AE56" s="290">
        <v>450000</v>
      </c>
      <c r="AF56" s="27"/>
      <c r="AG56" s="83">
        <f t="shared" si="3"/>
        <v>1220336</v>
      </c>
      <c r="AH56" s="98"/>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row>
    <row r="57" spans="1:77" s="61" customFormat="1" ht="17.25" customHeight="1" thickTop="1" thickBot="1">
      <c r="A57" s="10"/>
      <c r="B57" s="31" t="s">
        <v>437</v>
      </c>
      <c r="C57" s="124"/>
      <c r="D57" s="23" t="s">
        <v>153</v>
      </c>
      <c r="E57" s="175"/>
      <c r="F57" s="224"/>
      <c r="G57" s="175"/>
      <c r="H57" s="232"/>
      <c r="I57" s="175"/>
      <c r="J57" s="232"/>
      <c r="K57" s="175"/>
      <c r="L57" s="232"/>
      <c r="M57" s="175"/>
      <c r="N57" s="232"/>
      <c r="O57" s="192"/>
      <c r="P57" s="115"/>
      <c r="Q57" s="218"/>
      <c r="R57" s="232"/>
      <c r="S57" s="40"/>
      <c r="T57" s="133"/>
      <c r="U57" s="108"/>
      <c r="V57" s="133"/>
      <c r="W57" s="175"/>
      <c r="X57" s="234"/>
      <c r="Y57" s="218"/>
      <c r="Z57" s="234"/>
      <c r="AA57" s="218">
        <v>44186</v>
      </c>
      <c r="AB57" s="230">
        <v>74250</v>
      </c>
      <c r="AC57" s="83">
        <f t="shared" si="4"/>
        <v>74250</v>
      </c>
      <c r="AD57" s="175"/>
      <c r="AE57" s="44"/>
      <c r="AF57" s="27"/>
      <c r="AG57" s="83">
        <f t="shared" si="3"/>
        <v>74250</v>
      </c>
      <c r="AH57" s="98"/>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row>
    <row r="58" spans="1:77" s="61" customFormat="1" ht="17.25" customHeight="1" thickTop="1" thickBot="1">
      <c r="A58" s="10"/>
      <c r="B58" s="31" t="s">
        <v>293</v>
      </c>
      <c r="C58" s="124"/>
      <c r="D58" s="23" t="s">
        <v>169</v>
      </c>
      <c r="E58" s="175"/>
      <c r="F58" s="161"/>
      <c r="G58" s="215"/>
      <c r="H58" s="269"/>
      <c r="I58" s="175"/>
      <c r="J58" s="232"/>
      <c r="K58" s="117"/>
      <c r="L58" s="36"/>
      <c r="M58" s="153"/>
      <c r="N58" s="232"/>
      <c r="O58" s="192"/>
      <c r="P58" s="224"/>
      <c r="Q58" s="218">
        <v>44034</v>
      </c>
      <c r="R58" s="116">
        <v>2097913.6800000002</v>
      </c>
      <c r="S58" s="218">
        <v>44047</v>
      </c>
      <c r="T58" s="116">
        <v>1106920.75</v>
      </c>
      <c r="U58" s="108"/>
      <c r="V58" s="133"/>
      <c r="W58" s="175"/>
      <c r="X58" s="234"/>
      <c r="Y58" s="218">
        <v>44138</v>
      </c>
      <c r="Z58" s="234">
        <v>44000</v>
      </c>
      <c r="AA58" s="133"/>
      <c r="AB58" s="133"/>
      <c r="AC58" s="83">
        <f t="shared" si="4"/>
        <v>3248834.43</v>
      </c>
      <c r="AD58" s="175"/>
      <c r="AE58" s="44"/>
      <c r="AF58" s="27"/>
      <c r="AG58" s="83">
        <f t="shared" si="3"/>
        <v>3248834.43</v>
      </c>
      <c r="AH58" s="98"/>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row>
    <row r="59" spans="1:77" s="61" customFormat="1" ht="17.25" customHeight="1" thickTop="1" thickBot="1">
      <c r="A59" s="10"/>
      <c r="B59" s="31" t="s">
        <v>177</v>
      </c>
      <c r="C59" s="124"/>
      <c r="D59" s="23" t="s">
        <v>169</v>
      </c>
      <c r="E59" s="175"/>
      <c r="F59" s="161"/>
      <c r="G59" s="215"/>
      <c r="H59" s="269"/>
      <c r="I59" s="175"/>
      <c r="J59" s="232"/>
      <c r="K59" s="117"/>
      <c r="L59" s="36"/>
      <c r="M59" s="153"/>
      <c r="N59" s="232"/>
      <c r="O59" s="192"/>
      <c r="P59" s="224"/>
      <c r="Q59" s="218"/>
      <c r="R59" s="116"/>
      <c r="S59" s="218">
        <v>44047</v>
      </c>
      <c r="T59" s="116">
        <v>24196.39</v>
      </c>
      <c r="U59" s="108"/>
      <c r="V59" s="133"/>
      <c r="W59" s="175"/>
      <c r="X59" s="234"/>
      <c r="Y59" s="218"/>
      <c r="Z59" s="234"/>
      <c r="AA59" s="133"/>
      <c r="AB59" s="133"/>
      <c r="AC59" s="83">
        <f t="shared" si="4"/>
        <v>24196.39</v>
      </c>
      <c r="AD59" s="175"/>
      <c r="AE59" s="44"/>
      <c r="AF59" s="27"/>
      <c r="AG59" s="83">
        <f t="shared" si="3"/>
        <v>24196.39</v>
      </c>
      <c r="AH59" s="98"/>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row>
    <row r="60" spans="1:77" s="61" customFormat="1" ht="17.25" customHeight="1" thickTop="1" thickBot="1">
      <c r="A60" s="10"/>
      <c r="B60" s="31" t="s">
        <v>346</v>
      </c>
      <c r="C60" s="124"/>
      <c r="D60" s="23" t="s">
        <v>169</v>
      </c>
      <c r="E60" s="175"/>
      <c r="F60" s="161"/>
      <c r="G60" s="215"/>
      <c r="H60" s="269"/>
      <c r="I60" s="175"/>
      <c r="J60" s="232"/>
      <c r="K60" s="117"/>
      <c r="L60" s="36"/>
      <c r="M60" s="153"/>
      <c r="N60" s="232"/>
      <c r="O60" s="192"/>
      <c r="P60" s="224"/>
      <c r="Q60" s="218"/>
      <c r="R60" s="116"/>
      <c r="S60" s="218">
        <v>44068</v>
      </c>
      <c r="T60" s="116">
        <v>42172.9</v>
      </c>
      <c r="U60" s="108"/>
      <c r="V60" s="133"/>
      <c r="W60" s="175"/>
      <c r="X60" s="234"/>
      <c r="Y60" s="218">
        <v>44138</v>
      </c>
      <c r="Z60" s="234">
        <v>31242.2</v>
      </c>
      <c r="AA60" s="133"/>
      <c r="AB60" s="133"/>
      <c r="AC60" s="83">
        <f t="shared" si="4"/>
        <v>73415.100000000006</v>
      </c>
      <c r="AD60" s="175"/>
      <c r="AE60" s="44"/>
      <c r="AF60" s="27"/>
      <c r="AG60" s="83">
        <f t="shared" si="3"/>
        <v>73415.100000000006</v>
      </c>
      <c r="AH60" s="98"/>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row>
    <row r="61" spans="1:77" s="61" customFormat="1" ht="17.25" customHeight="1" thickTop="1" thickBot="1">
      <c r="A61" s="10"/>
      <c r="B61" s="31" t="s">
        <v>480</v>
      </c>
      <c r="C61" s="124"/>
      <c r="D61" s="23" t="s">
        <v>170</v>
      </c>
      <c r="E61" s="175"/>
      <c r="F61" s="224"/>
      <c r="G61" s="117"/>
      <c r="H61" s="151"/>
      <c r="I61" s="175"/>
      <c r="J61" s="232"/>
      <c r="K61" s="175"/>
      <c r="L61" s="36"/>
      <c r="M61" s="175"/>
      <c r="N61" s="36"/>
      <c r="O61" s="175"/>
      <c r="P61" s="232"/>
      <c r="Q61" s="218">
        <v>44041</v>
      </c>
      <c r="R61" s="116">
        <v>484133.93</v>
      </c>
      <c r="S61" s="218">
        <v>44047</v>
      </c>
      <c r="T61" s="116">
        <v>441582.81</v>
      </c>
      <c r="U61" s="218">
        <v>44090</v>
      </c>
      <c r="V61" s="234">
        <v>124408.36</v>
      </c>
      <c r="W61" s="175"/>
      <c r="X61" s="234"/>
      <c r="Y61" s="191"/>
      <c r="Z61" s="133"/>
      <c r="AA61" s="133"/>
      <c r="AB61" s="133"/>
      <c r="AC61" s="83">
        <f t="shared" si="4"/>
        <v>1050125.1000000001</v>
      </c>
      <c r="AD61" s="175">
        <v>44217</v>
      </c>
      <c r="AE61" s="290">
        <v>30000.080000000002</v>
      </c>
      <c r="AF61" s="27"/>
      <c r="AG61" s="83">
        <f t="shared" si="3"/>
        <v>1080125.1800000002</v>
      </c>
      <c r="AH61" s="98"/>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row>
    <row r="62" spans="1:77" s="61" customFormat="1" ht="17.25" customHeight="1" thickTop="1" thickBot="1">
      <c r="A62" s="10"/>
      <c r="B62" s="31" t="s">
        <v>480</v>
      </c>
      <c r="C62" s="124"/>
      <c r="D62" s="23" t="s">
        <v>170</v>
      </c>
      <c r="E62" s="175"/>
      <c r="F62" s="224"/>
      <c r="G62" s="117"/>
      <c r="H62" s="151"/>
      <c r="I62" s="175"/>
      <c r="J62" s="232"/>
      <c r="K62" s="175"/>
      <c r="L62" s="160"/>
      <c r="M62" s="175"/>
      <c r="N62" s="36"/>
      <c r="O62" s="175"/>
      <c r="P62" s="234"/>
      <c r="Q62" s="218"/>
      <c r="R62" s="116"/>
      <c r="S62" s="218">
        <v>44053</v>
      </c>
      <c r="T62" s="116">
        <v>806889.88</v>
      </c>
      <c r="U62" s="108"/>
      <c r="V62" s="234"/>
      <c r="W62" s="175"/>
      <c r="X62" s="234"/>
      <c r="Y62" s="191"/>
      <c r="Z62" s="133"/>
      <c r="AA62" s="133"/>
      <c r="AB62" s="133"/>
      <c r="AC62" s="83">
        <f>AB62+Z62+X62+V62+T62+R62+P62+N62+L62+J62+H62+F62</f>
        <v>806889.88</v>
      </c>
      <c r="AD62" s="175"/>
      <c r="AE62" s="44"/>
      <c r="AF62" s="27"/>
      <c r="AG62" s="83">
        <f t="shared" si="3"/>
        <v>806889.88</v>
      </c>
      <c r="AH62" s="98"/>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row>
    <row r="63" spans="1:77" s="61" customFormat="1" ht="17.25" customHeight="1" thickTop="1" thickBot="1">
      <c r="A63" s="10"/>
      <c r="B63" s="23" t="s">
        <v>473</v>
      </c>
      <c r="C63" s="124"/>
      <c r="D63" s="23" t="s">
        <v>171</v>
      </c>
      <c r="E63" s="175"/>
      <c r="F63" s="224"/>
      <c r="G63" s="117"/>
      <c r="H63" s="151"/>
      <c r="I63" s="117"/>
      <c r="J63" s="36"/>
      <c r="K63" s="175">
        <v>43950</v>
      </c>
      <c r="L63" s="232">
        <v>2783.77</v>
      </c>
      <c r="M63" s="175"/>
      <c r="N63" s="36"/>
      <c r="O63" s="153"/>
      <c r="P63" s="253"/>
      <c r="Q63" s="218"/>
      <c r="R63" s="116"/>
      <c r="S63" s="239">
        <v>44069</v>
      </c>
      <c r="T63" s="241">
        <v>23133.15</v>
      </c>
      <c r="U63" s="218">
        <v>44097</v>
      </c>
      <c r="V63" s="234">
        <v>94414.85</v>
      </c>
      <c r="W63" s="175"/>
      <c r="X63" s="234"/>
      <c r="Y63" s="153"/>
      <c r="Z63" s="241"/>
      <c r="AA63" s="239">
        <v>44181</v>
      </c>
      <c r="AB63" s="241">
        <v>483840.72</v>
      </c>
      <c r="AC63" s="83">
        <f t="shared" si="4"/>
        <v>604172.49</v>
      </c>
      <c r="AD63" s="175">
        <v>44215</v>
      </c>
      <c r="AE63" s="290">
        <v>108306</v>
      </c>
      <c r="AF63" s="27"/>
      <c r="AG63" s="83">
        <f t="shared" si="3"/>
        <v>712478.49</v>
      </c>
      <c r="AH63" s="98"/>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row>
    <row r="64" spans="1:77" s="61" customFormat="1" ht="17.25" customHeight="1" thickTop="1" thickBot="1">
      <c r="A64" s="10"/>
      <c r="B64" s="23" t="s">
        <v>473</v>
      </c>
      <c r="C64" s="124"/>
      <c r="D64" s="23" t="s">
        <v>171</v>
      </c>
      <c r="E64" s="175"/>
      <c r="F64" s="224"/>
      <c r="G64" s="117"/>
      <c r="H64" s="151"/>
      <c r="I64" s="117"/>
      <c r="J64" s="36"/>
      <c r="K64" s="175"/>
      <c r="L64" s="232"/>
      <c r="M64" s="175"/>
      <c r="N64" s="36"/>
      <c r="O64" s="153"/>
      <c r="P64" s="253"/>
      <c r="Q64" s="218"/>
      <c r="R64" s="115"/>
      <c r="S64" s="218"/>
      <c r="T64" s="116"/>
      <c r="U64" s="218">
        <v>44097</v>
      </c>
      <c r="V64" s="234">
        <v>20746.330000000002</v>
      </c>
      <c r="W64" s="175"/>
      <c r="X64" s="234"/>
      <c r="Y64" s="153"/>
      <c r="Z64" s="263"/>
      <c r="AA64" s="218">
        <v>44186</v>
      </c>
      <c r="AB64" s="230">
        <v>22500.06</v>
      </c>
      <c r="AC64" s="83">
        <f t="shared" si="4"/>
        <v>43246.39</v>
      </c>
      <c r="AD64" s="175"/>
      <c r="AE64" s="44"/>
      <c r="AF64" s="27"/>
      <c r="AG64" s="83">
        <f t="shared" si="3"/>
        <v>43246.39</v>
      </c>
      <c r="AH64" s="98"/>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row>
    <row r="65" spans="1:77" s="61" customFormat="1" ht="17.25" customHeight="1" thickTop="1" thickBot="1">
      <c r="A65" s="10"/>
      <c r="B65" s="31" t="s">
        <v>421</v>
      </c>
      <c r="C65" s="124"/>
      <c r="D65" s="23" t="s">
        <v>172</v>
      </c>
      <c r="E65" s="175"/>
      <c r="F65" s="224"/>
      <c r="G65" s="117"/>
      <c r="H65" s="151"/>
      <c r="I65" s="117"/>
      <c r="J65" s="36"/>
      <c r="K65" s="218"/>
      <c r="L65" s="224"/>
      <c r="M65" s="175"/>
      <c r="N65" s="36"/>
      <c r="O65" s="36"/>
      <c r="P65" s="36"/>
      <c r="Q65" s="218"/>
      <c r="R65" s="232"/>
      <c r="S65" s="218">
        <v>44074</v>
      </c>
      <c r="T65" s="116">
        <v>320520.95</v>
      </c>
      <c r="U65" s="218">
        <v>44082</v>
      </c>
      <c r="V65" s="234">
        <v>645511.9</v>
      </c>
      <c r="W65" s="175"/>
      <c r="X65" s="234"/>
      <c r="Y65" s="175"/>
      <c r="Z65" s="232"/>
      <c r="AA65" s="133"/>
      <c r="AB65" s="133"/>
      <c r="AC65" s="83">
        <f t="shared" si="4"/>
        <v>966032.85000000009</v>
      </c>
      <c r="AD65" s="175"/>
      <c r="AE65" s="44"/>
      <c r="AF65" s="27"/>
      <c r="AG65" s="83">
        <f t="shared" si="3"/>
        <v>966032.85000000009</v>
      </c>
      <c r="AH65" s="98"/>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row>
    <row r="66" spans="1:77" s="61" customFormat="1" ht="17.25" customHeight="1" thickTop="1" thickBot="1">
      <c r="A66" s="10"/>
      <c r="B66" s="31" t="s">
        <v>421</v>
      </c>
      <c r="C66" s="124"/>
      <c r="D66" s="23" t="s">
        <v>172</v>
      </c>
      <c r="E66" s="175"/>
      <c r="F66" s="224"/>
      <c r="G66" s="117"/>
      <c r="H66" s="151"/>
      <c r="I66" s="117"/>
      <c r="J66" s="160"/>
      <c r="K66" s="218"/>
      <c r="L66" s="224"/>
      <c r="M66" s="175"/>
      <c r="N66" s="160"/>
      <c r="O66" s="36"/>
      <c r="P66" s="115"/>
      <c r="Q66" s="218"/>
      <c r="R66" s="235"/>
      <c r="S66" s="218"/>
      <c r="T66" s="116"/>
      <c r="U66" s="218">
        <v>44090</v>
      </c>
      <c r="V66" s="234">
        <v>645511.9</v>
      </c>
      <c r="W66" s="175"/>
      <c r="X66" s="234"/>
      <c r="Y66" s="175"/>
      <c r="Z66" s="235"/>
      <c r="AA66" s="133"/>
      <c r="AB66" s="133"/>
      <c r="AC66" s="83">
        <f t="shared" si="4"/>
        <v>645511.9</v>
      </c>
      <c r="AD66" s="175"/>
      <c r="AE66" s="44"/>
      <c r="AF66" s="27"/>
      <c r="AG66" s="83">
        <f t="shared" si="3"/>
        <v>645511.9</v>
      </c>
      <c r="AH66" s="98"/>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row>
    <row r="67" spans="1:77" s="61" customFormat="1" ht="17.25" customHeight="1" thickTop="1" thickBot="1">
      <c r="A67" s="10"/>
      <c r="B67" s="31" t="s">
        <v>174</v>
      </c>
      <c r="C67" s="124"/>
      <c r="D67" s="23" t="s">
        <v>172</v>
      </c>
      <c r="E67" s="175"/>
      <c r="F67" s="224"/>
      <c r="G67" s="117"/>
      <c r="H67" s="151"/>
      <c r="I67" s="117"/>
      <c r="J67" s="160"/>
      <c r="K67" s="218"/>
      <c r="L67" s="224"/>
      <c r="M67" s="175"/>
      <c r="N67" s="160"/>
      <c r="O67" s="36"/>
      <c r="P67" s="115"/>
      <c r="Q67" s="218"/>
      <c r="R67" s="235"/>
      <c r="S67" s="218"/>
      <c r="T67" s="116"/>
      <c r="U67" s="218">
        <v>44097</v>
      </c>
      <c r="V67" s="234">
        <v>42226.93</v>
      </c>
      <c r="W67" s="175"/>
      <c r="X67" s="234"/>
      <c r="Y67" s="175"/>
      <c r="Z67" s="235"/>
      <c r="AA67" s="133"/>
      <c r="AB67" s="133"/>
      <c r="AC67" s="83">
        <f t="shared" si="4"/>
        <v>42226.93</v>
      </c>
      <c r="AD67" s="175"/>
      <c r="AE67" s="44"/>
      <c r="AF67" s="27"/>
      <c r="AG67" s="83">
        <f t="shared" si="3"/>
        <v>42226.93</v>
      </c>
      <c r="AH67" s="98"/>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row>
    <row r="68" spans="1:77" s="61" customFormat="1" ht="17.25" customHeight="1" thickTop="1" thickBot="1">
      <c r="A68" s="10"/>
      <c r="B68" s="31" t="s">
        <v>175</v>
      </c>
      <c r="C68" s="124"/>
      <c r="D68" s="23" t="s">
        <v>173</v>
      </c>
      <c r="E68" s="175"/>
      <c r="F68" s="161"/>
      <c r="G68" s="117"/>
      <c r="H68" s="151"/>
      <c r="I68" s="218"/>
      <c r="J68" s="224"/>
      <c r="K68" s="175"/>
      <c r="L68" s="36"/>
      <c r="M68" s="175"/>
      <c r="N68" s="232"/>
      <c r="O68" s="36"/>
      <c r="P68" s="136"/>
      <c r="Q68" s="218"/>
      <c r="R68" s="116"/>
      <c r="S68" s="40"/>
      <c r="T68" s="133"/>
      <c r="U68" s="218">
        <v>44082</v>
      </c>
      <c r="V68" s="234">
        <v>288056</v>
      </c>
      <c r="W68" s="175"/>
      <c r="X68" s="234"/>
      <c r="Y68" s="218">
        <v>44146</v>
      </c>
      <c r="Z68" s="234">
        <v>322663</v>
      </c>
      <c r="AA68" s="133"/>
      <c r="AB68" s="133"/>
      <c r="AC68" s="83">
        <f t="shared" si="4"/>
        <v>610719</v>
      </c>
      <c r="AD68" s="175"/>
      <c r="AE68" s="44"/>
      <c r="AF68" s="27"/>
      <c r="AG68" s="83">
        <f t="shared" si="3"/>
        <v>610719</v>
      </c>
      <c r="AH68" s="98"/>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row>
    <row r="69" spans="1:77" s="61" customFormat="1" ht="17.25" customHeight="1" thickTop="1" thickBot="1">
      <c r="A69" s="10"/>
      <c r="B69" s="31" t="s">
        <v>364</v>
      </c>
      <c r="C69" s="124"/>
      <c r="D69" s="23" t="s">
        <v>349</v>
      </c>
      <c r="E69" s="175"/>
      <c r="F69" s="224"/>
      <c r="G69" s="175"/>
      <c r="H69" s="224"/>
      <c r="I69" s="175"/>
      <c r="J69" s="224"/>
      <c r="K69" s="175"/>
      <c r="L69" s="224"/>
      <c r="M69" s="175"/>
      <c r="N69" s="224"/>
      <c r="O69" s="175"/>
      <c r="P69" s="225"/>
      <c r="Q69" s="218"/>
      <c r="R69" s="264"/>
      <c r="S69" s="40"/>
      <c r="T69" s="225"/>
      <c r="U69" s="175"/>
      <c r="V69" s="225"/>
      <c r="W69" s="175">
        <v>44132</v>
      </c>
      <c r="X69" s="234">
        <v>55519.26</v>
      </c>
      <c r="Y69" s="218">
        <v>44138</v>
      </c>
      <c r="Z69" s="234">
        <v>839884.87</v>
      </c>
      <c r="AA69" s="175"/>
      <c r="AB69" s="133"/>
      <c r="AC69" s="83">
        <f t="shared" si="4"/>
        <v>895404.13</v>
      </c>
      <c r="AD69" s="175">
        <v>44217</v>
      </c>
      <c r="AE69" s="291">
        <v>86887.360000000001</v>
      </c>
      <c r="AF69" s="27"/>
      <c r="AG69" s="83">
        <f t="shared" si="3"/>
        <v>982291.49</v>
      </c>
      <c r="AH69" s="98"/>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row>
    <row r="70" spans="1:77" s="61" customFormat="1" ht="17.25" customHeight="1" thickTop="1" thickBot="1">
      <c r="A70" s="10"/>
      <c r="B70" s="31" t="s">
        <v>364</v>
      </c>
      <c r="C70" s="124"/>
      <c r="D70" s="23" t="s">
        <v>349</v>
      </c>
      <c r="E70" s="175"/>
      <c r="F70" s="224"/>
      <c r="G70" s="175"/>
      <c r="H70" s="224"/>
      <c r="I70" s="175"/>
      <c r="J70" s="224"/>
      <c r="K70" s="175"/>
      <c r="L70" s="224"/>
      <c r="M70" s="175"/>
      <c r="N70" s="224"/>
      <c r="O70" s="175"/>
      <c r="P70" s="225"/>
      <c r="Q70" s="218"/>
      <c r="R70" s="242"/>
      <c r="S70" s="218"/>
      <c r="T70" s="232"/>
      <c r="U70" s="175"/>
      <c r="V70" s="225"/>
      <c r="W70" s="175"/>
      <c r="X70" s="234"/>
      <c r="Y70" s="175">
        <v>44153</v>
      </c>
      <c r="Z70" s="234">
        <v>124000</v>
      </c>
      <c r="AA70" s="175"/>
      <c r="AB70" s="133"/>
      <c r="AC70" s="83">
        <f t="shared" si="4"/>
        <v>124000</v>
      </c>
      <c r="AD70" s="175">
        <v>44211</v>
      </c>
      <c r="AE70" s="291">
        <v>173774.72</v>
      </c>
      <c r="AF70" s="27"/>
      <c r="AG70" s="83">
        <f t="shared" si="3"/>
        <v>297774.71999999997</v>
      </c>
      <c r="AH70" s="98"/>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row>
    <row r="71" spans="1:77" s="61" customFormat="1" ht="17.25" customHeight="1" thickTop="1" thickBot="1">
      <c r="A71" s="10"/>
      <c r="B71" s="31" t="s">
        <v>364</v>
      </c>
      <c r="C71" s="124"/>
      <c r="D71" s="23" t="s">
        <v>349</v>
      </c>
      <c r="E71" s="175"/>
      <c r="F71" s="224"/>
      <c r="G71" s="175"/>
      <c r="H71" s="224"/>
      <c r="I71" s="175"/>
      <c r="J71" s="224"/>
      <c r="K71" s="175"/>
      <c r="L71" s="224"/>
      <c r="M71" s="175"/>
      <c r="N71" s="224"/>
      <c r="O71" s="175"/>
      <c r="P71" s="225"/>
      <c r="Q71" s="218"/>
      <c r="R71" s="232"/>
      <c r="S71" s="218"/>
      <c r="T71" s="232"/>
      <c r="U71" s="175"/>
      <c r="V71" s="225"/>
      <c r="W71" s="175"/>
      <c r="X71" s="234"/>
      <c r="Y71" s="218">
        <v>44159</v>
      </c>
      <c r="Z71" s="234">
        <v>510038.13</v>
      </c>
      <c r="AA71" s="175"/>
      <c r="AB71" s="133"/>
      <c r="AC71" s="83">
        <f t="shared" si="4"/>
        <v>510038.13</v>
      </c>
      <c r="AD71" s="175">
        <v>44217</v>
      </c>
      <c r="AE71" s="291">
        <v>1994726.58</v>
      </c>
      <c r="AF71" s="27"/>
      <c r="AG71" s="83">
        <f t="shared" si="3"/>
        <v>2504764.71</v>
      </c>
      <c r="AH71" s="98"/>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row>
    <row r="72" spans="1:77" s="61" customFormat="1" ht="17.25" customHeight="1" thickTop="1" thickBot="1">
      <c r="A72" s="10"/>
      <c r="B72" s="23" t="s">
        <v>115</v>
      </c>
      <c r="C72" s="124"/>
      <c r="D72" s="23" t="s">
        <v>383</v>
      </c>
      <c r="E72" s="175"/>
      <c r="F72" s="224"/>
      <c r="G72" s="175"/>
      <c r="H72" s="224"/>
      <c r="I72" s="175"/>
      <c r="J72" s="224"/>
      <c r="K72" s="175"/>
      <c r="L72" s="224"/>
      <c r="M72" s="175"/>
      <c r="N72" s="224"/>
      <c r="O72" s="175"/>
      <c r="P72" s="225"/>
      <c r="Q72" s="218"/>
      <c r="R72" s="225"/>
      <c r="S72" s="218"/>
      <c r="T72" s="232"/>
      <c r="U72" s="175"/>
      <c r="V72" s="225"/>
      <c r="W72" s="175"/>
      <c r="X72" s="234"/>
      <c r="Y72" s="239">
        <v>44160</v>
      </c>
      <c r="Z72" s="241">
        <v>1890189</v>
      </c>
      <c r="AA72" s="175"/>
      <c r="AB72" s="234"/>
      <c r="AC72" s="83">
        <f t="shared" si="4"/>
        <v>1890189</v>
      </c>
      <c r="AD72" s="175"/>
      <c r="AE72" s="44"/>
      <c r="AF72" s="27"/>
      <c r="AG72" s="83">
        <f t="shared" si="3"/>
        <v>1890189</v>
      </c>
      <c r="AH72" s="98"/>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row>
    <row r="73" spans="1:77" s="61" customFormat="1" ht="17.25" customHeight="1" thickTop="1" thickBot="1">
      <c r="A73" s="10"/>
      <c r="B73" s="23" t="s">
        <v>117</v>
      </c>
      <c r="C73" s="124"/>
      <c r="D73" s="23" t="s">
        <v>383</v>
      </c>
      <c r="E73" s="175"/>
      <c r="F73" s="224"/>
      <c r="G73" s="175"/>
      <c r="H73" s="224"/>
      <c r="I73" s="175"/>
      <c r="J73" s="224"/>
      <c r="K73" s="175"/>
      <c r="L73" s="224"/>
      <c r="M73" s="175"/>
      <c r="N73" s="224"/>
      <c r="O73" s="175"/>
      <c r="P73" s="225"/>
      <c r="Q73" s="218"/>
      <c r="R73" s="225"/>
      <c r="S73" s="218"/>
      <c r="T73" s="232"/>
      <c r="U73" s="175"/>
      <c r="V73" s="225"/>
      <c r="W73" s="175">
        <v>44132</v>
      </c>
      <c r="X73" s="234">
        <v>31960.33</v>
      </c>
      <c r="Y73" s="175"/>
      <c r="Z73" s="224"/>
      <c r="AA73" s="287"/>
      <c r="AB73" s="243"/>
      <c r="AC73" s="83">
        <f t="shared" si="4"/>
        <v>31960.33</v>
      </c>
      <c r="AD73" s="175"/>
      <c r="AE73" s="44"/>
      <c r="AF73" s="27"/>
      <c r="AG73" s="83">
        <f t="shared" si="3"/>
        <v>31960.33</v>
      </c>
      <c r="AH73" s="98"/>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row>
    <row r="74" spans="1:77" s="61" customFormat="1" ht="17.25" customHeight="1" thickTop="1" thickBot="1">
      <c r="A74" s="10"/>
      <c r="B74" s="23" t="s">
        <v>441</v>
      </c>
      <c r="C74" s="124"/>
      <c r="D74" s="23" t="s">
        <v>383</v>
      </c>
      <c r="E74" s="175"/>
      <c r="F74" s="224"/>
      <c r="G74" s="175"/>
      <c r="H74" s="224"/>
      <c r="I74" s="175"/>
      <c r="J74" s="224"/>
      <c r="K74" s="175"/>
      <c r="L74" s="224"/>
      <c r="M74" s="175"/>
      <c r="N74" s="224"/>
      <c r="O74" s="175"/>
      <c r="P74" s="225"/>
      <c r="Q74" s="218"/>
      <c r="R74" s="225"/>
      <c r="S74" s="218"/>
      <c r="T74" s="235"/>
      <c r="U74" s="175"/>
      <c r="V74" s="225"/>
      <c r="W74" s="175"/>
      <c r="X74" s="234"/>
      <c r="Y74" s="239">
        <v>44153</v>
      </c>
      <c r="Z74" s="241">
        <v>206229.09</v>
      </c>
      <c r="AA74" s="218">
        <v>44186</v>
      </c>
      <c r="AB74" s="234">
        <v>45510.74</v>
      </c>
      <c r="AC74" s="83">
        <f>AB74+Z74+X74+V74+T74+R74+P74+N74+L74+J74+H74+F74</f>
        <v>251739.83</v>
      </c>
      <c r="AD74" s="175"/>
      <c r="AE74" s="44"/>
      <c r="AF74" s="27"/>
      <c r="AG74" s="83">
        <f t="shared" si="3"/>
        <v>251739.83</v>
      </c>
      <c r="AH74" s="98"/>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row>
    <row r="75" spans="1:77" s="61" customFormat="1" ht="17.25" customHeight="1" thickTop="1" thickBot="1">
      <c r="A75" s="10"/>
      <c r="B75" s="23" t="s">
        <v>442</v>
      </c>
      <c r="C75" s="124"/>
      <c r="D75" s="23" t="s">
        <v>383</v>
      </c>
      <c r="E75" s="175"/>
      <c r="F75" s="224"/>
      <c r="G75" s="175"/>
      <c r="H75" s="224"/>
      <c r="I75" s="175"/>
      <c r="J75" s="224"/>
      <c r="K75" s="175"/>
      <c r="L75" s="224"/>
      <c r="M75" s="175"/>
      <c r="N75" s="224"/>
      <c r="O75" s="175"/>
      <c r="P75" s="225"/>
      <c r="Q75" s="218"/>
      <c r="R75" s="225"/>
      <c r="S75" s="218"/>
      <c r="T75" s="235"/>
      <c r="U75" s="175"/>
      <c r="V75" s="225"/>
      <c r="W75" s="175"/>
      <c r="X75" s="234"/>
      <c r="Y75" s="239"/>
      <c r="Z75" s="245"/>
      <c r="AA75" s="218">
        <v>44181</v>
      </c>
      <c r="AB75" s="234">
        <v>62555.34</v>
      </c>
      <c r="AC75" s="83">
        <f t="shared" si="4"/>
        <v>62555.34</v>
      </c>
      <c r="AD75" s="175"/>
      <c r="AE75" s="44"/>
      <c r="AF75" s="27"/>
      <c r="AG75" s="83">
        <f t="shared" si="3"/>
        <v>62555.34</v>
      </c>
      <c r="AH75" s="98"/>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row>
    <row r="76" spans="1:77" s="61" customFormat="1" ht="17.25" customHeight="1" thickTop="1" thickBot="1">
      <c r="A76" s="10"/>
      <c r="B76" s="23" t="s">
        <v>174</v>
      </c>
      <c r="C76" s="124"/>
      <c r="D76" s="23" t="s">
        <v>385</v>
      </c>
      <c r="E76" s="175"/>
      <c r="F76" s="224"/>
      <c r="G76" s="175"/>
      <c r="H76" s="224"/>
      <c r="I76" s="175"/>
      <c r="J76" s="224"/>
      <c r="K76" s="175"/>
      <c r="L76" s="224"/>
      <c r="M76" s="175"/>
      <c r="N76" s="224"/>
      <c r="O76" s="175"/>
      <c r="P76" s="225"/>
      <c r="Q76" s="218"/>
      <c r="R76" s="225"/>
      <c r="S76" s="218"/>
      <c r="T76" s="235"/>
      <c r="U76" s="175"/>
      <c r="V76" s="225"/>
      <c r="W76" s="175"/>
      <c r="X76" s="242"/>
      <c r="Y76" s="175"/>
      <c r="Z76" s="225"/>
      <c r="AA76" s="218"/>
      <c r="AB76" s="234"/>
      <c r="AC76" s="83">
        <f t="shared" si="4"/>
        <v>0</v>
      </c>
      <c r="AD76" s="175">
        <v>44225</v>
      </c>
      <c r="AE76" s="298">
        <v>737023.76</v>
      </c>
      <c r="AF76" s="27"/>
      <c r="AG76" s="83">
        <f t="shared" si="3"/>
        <v>737023.76</v>
      </c>
      <c r="AH76" s="98"/>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row>
    <row r="77" spans="1:77" s="61" customFormat="1" ht="17.25" customHeight="1" thickTop="1" thickBot="1">
      <c r="A77" s="10"/>
      <c r="B77" s="23" t="s">
        <v>484</v>
      </c>
      <c r="C77" s="124"/>
      <c r="D77" s="23" t="s">
        <v>386</v>
      </c>
      <c r="E77" s="175"/>
      <c r="F77" s="224"/>
      <c r="G77" s="175"/>
      <c r="H77" s="224"/>
      <c r="I77" s="175"/>
      <c r="J77" s="224"/>
      <c r="K77" s="175"/>
      <c r="L77" s="224"/>
      <c r="M77" s="175"/>
      <c r="N77" s="224"/>
      <c r="O77" s="175"/>
      <c r="P77" s="225"/>
      <c r="Q77" s="218"/>
      <c r="R77" s="225"/>
      <c r="S77" s="218"/>
      <c r="T77" s="235"/>
      <c r="U77" s="175"/>
      <c r="V77" s="225"/>
      <c r="W77" s="175"/>
      <c r="X77" s="225"/>
      <c r="Y77" s="175"/>
      <c r="Z77" s="225"/>
      <c r="AA77" s="277">
        <v>44186</v>
      </c>
      <c r="AB77" s="230">
        <v>201106.85</v>
      </c>
      <c r="AC77" s="83">
        <f t="shared" si="4"/>
        <v>201106.85</v>
      </c>
      <c r="AD77" s="175"/>
      <c r="AE77" s="44"/>
      <c r="AF77" s="27"/>
      <c r="AG77" s="83">
        <f t="shared" si="3"/>
        <v>201106.85</v>
      </c>
      <c r="AH77" s="98"/>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row>
    <row r="78" spans="1:77" s="61" customFormat="1" ht="17.25" customHeight="1" thickTop="1" thickBot="1">
      <c r="A78" s="10"/>
      <c r="B78" s="23" t="s">
        <v>484</v>
      </c>
      <c r="C78" s="124"/>
      <c r="D78" s="23" t="s">
        <v>386</v>
      </c>
      <c r="E78" s="175"/>
      <c r="F78" s="224"/>
      <c r="G78" s="175"/>
      <c r="H78" s="224"/>
      <c r="I78" s="175"/>
      <c r="J78" s="224"/>
      <c r="K78" s="175"/>
      <c r="L78" s="224"/>
      <c r="M78" s="175"/>
      <c r="N78" s="224"/>
      <c r="O78" s="175"/>
      <c r="P78" s="225"/>
      <c r="Q78" s="218"/>
      <c r="R78" s="225"/>
      <c r="S78" s="218"/>
      <c r="T78" s="235"/>
      <c r="U78" s="175"/>
      <c r="V78" s="225"/>
      <c r="W78" s="175"/>
      <c r="X78" s="225"/>
      <c r="Y78" s="175"/>
      <c r="Z78" s="225"/>
      <c r="AA78" s="277">
        <v>44193</v>
      </c>
      <c r="AB78" s="243">
        <v>90000.24</v>
      </c>
      <c r="AC78" s="83">
        <f t="shared" si="4"/>
        <v>90000.24</v>
      </c>
      <c r="AD78" s="175"/>
      <c r="AE78" s="44"/>
      <c r="AF78" s="27"/>
      <c r="AG78" s="83">
        <f t="shared" si="3"/>
        <v>90000.24</v>
      </c>
      <c r="AH78" s="98"/>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row>
    <row r="79" spans="1:77" s="61" customFormat="1" ht="17.25" customHeight="1" thickTop="1" thickBot="1">
      <c r="A79" s="10"/>
      <c r="B79" s="23" t="s">
        <v>484</v>
      </c>
      <c r="C79" s="124"/>
      <c r="D79" s="23" t="s">
        <v>386</v>
      </c>
      <c r="E79" s="175"/>
      <c r="F79" s="224"/>
      <c r="G79" s="175"/>
      <c r="H79" s="224"/>
      <c r="I79" s="175"/>
      <c r="J79" s="224"/>
      <c r="K79" s="175"/>
      <c r="L79" s="224"/>
      <c r="M79" s="175"/>
      <c r="N79" s="224"/>
      <c r="O79" s="175"/>
      <c r="P79" s="225"/>
      <c r="Q79" s="218"/>
      <c r="R79" s="225"/>
      <c r="S79" s="218"/>
      <c r="T79" s="235"/>
      <c r="U79" s="175"/>
      <c r="V79" s="225"/>
      <c r="W79" s="175"/>
      <c r="X79" s="225"/>
      <c r="Y79" s="175"/>
      <c r="Z79" s="225"/>
      <c r="AA79" s="277">
        <v>44193</v>
      </c>
      <c r="AB79" s="243">
        <v>806889.88</v>
      </c>
      <c r="AC79" s="83">
        <f t="shared" si="4"/>
        <v>806889.88</v>
      </c>
      <c r="AD79" s="175"/>
      <c r="AE79" s="44"/>
      <c r="AF79" s="27"/>
      <c r="AG79" s="83">
        <f t="shared" si="3"/>
        <v>806889.88</v>
      </c>
      <c r="AH79" s="98"/>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row>
    <row r="80" spans="1:77" s="61" customFormat="1" ht="17.25" customHeight="1" thickTop="1" thickBot="1">
      <c r="A80" s="10"/>
      <c r="B80" s="237"/>
      <c r="C80" s="124"/>
      <c r="D80" s="238"/>
      <c r="E80" s="175"/>
      <c r="F80" s="161"/>
      <c r="G80" s="117"/>
      <c r="H80" s="151"/>
      <c r="I80" s="117"/>
      <c r="J80" s="36"/>
      <c r="K80" s="117"/>
      <c r="L80" s="36"/>
      <c r="M80" s="175"/>
      <c r="N80" s="36"/>
      <c r="O80" s="36"/>
      <c r="P80" s="115"/>
      <c r="Q80" s="218"/>
      <c r="R80" s="116"/>
      <c r="S80" s="40"/>
      <c r="T80" s="133"/>
      <c r="U80" s="108"/>
      <c r="V80" s="133"/>
      <c r="W80" s="106"/>
      <c r="X80" s="133"/>
      <c r="Y80" s="191"/>
      <c r="Z80" s="133"/>
      <c r="AA80" s="133"/>
      <c r="AB80" s="230"/>
      <c r="AC80" s="83">
        <f t="shared" ref="AC80" si="5">F80+H80+J80+L80+N80+P80+R80+T80+V80+X80+Z80+Z80+AB80</f>
        <v>0</v>
      </c>
      <c r="AD80" s="175"/>
      <c r="AE80" s="44"/>
      <c r="AF80" s="27"/>
      <c r="AG80" s="83">
        <f t="shared" si="3"/>
        <v>0</v>
      </c>
      <c r="AH80" s="98"/>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row>
    <row r="81" spans="1:78" s="61" customFormat="1" ht="17.25" customHeight="1" thickTop="1" thickBot="1">
      <c r="A81" s="10" t="s">
        <v>21</v>
      </c>
      <c r="B81" s="20" t="s">
        <v>22</v>
      </c>
      <c r="D81" s="23"/>
      <c r="E81" s="191"/>
      <c r="F81" s="229">
        <f>SUM(F82:F480)</f>
        <v>164133.91999999998</v>
      </c>
      <c r="G81" s="174"/>
      <c r="H81" s="229">
        <f>SUM(H82:H480)</f>
        <v>5533189.9300000006</v>
      </c>
      <c r="I81" s="174"/>
      <c r="J81" s="229">
        <f>SUM(J82:J480)</f>
        <v>6129206.790000001</v>
      </c>
      <c r="K81" s="174"/>
      <c r="L81" s="229">
        <f>SUM(L82:L480)</f>
        <v>4832406.37</v>
      </c>
      <c r="M81" s="175"/>
      <c r="N81" s="229">
        <f>SUM(N82:N480)</f>
        <v>2638122.2399999998</v>
      </c>
      <c r="O81" s="174"/>
      <c r="P81" s="229">
        <f>SUM(P82:P480)</f>
        <v>366937.66</v>
      </c>
      <c r="Q81" s="218"/>
      <c r="R81" s="229">
        <f>SUM(R82:R480)</f>
        <v>624895.69000000006</v>
      </c>
      <c r="S81" s="40"/>
      <c r="T81" s="229">
        <f>SUM(T82:T480)</f>
        <v>2412782.1999999997</v>
      </c>
      <c r="U81" s="40"/>
      <c r="V81" s="229">
        <f>SUM(V82:V480)</f>
        <v>1790188.6099999999</v>
      </c>
      <c r="W81" s="174"/>
      <c r="X81" s="229">
        <f>SUM(X82:X480)</f>
        <v>4111486.1599999997</v>
      </c>
      <c r="Y81" s="173"/>
      <c r="Z81" s="229">
        <f>SUM(Z82:Z480)</f>
        <v>6119200.7300000014</v>
      </c>
      <c r="AA81" s="107"/>
      <c r="AB81" s="229">
        <f>SUM(AB82:AB480)</f>
        <v>11821816.300000001</v>
      </c>
      <c r="AC81" s="83">
        <f>AB81+Z81+X81+V81+T81+R81+P81+N81+L81+J81+H81+F81</f>
        <v>46544366.600000001</v>
      </c>
      <c r="AD81" s="175"/>
      <c r="AE81" s="229">
        <f>SUM(AE83:AE480)</f>
        <v>12590459.539999997</v>
      </c>
      <c r="AF81" s="27"/>
      <c r="AG81" s="83">
        <f t="shared" si="3"/>
        <v>59134826.140000001</v>
      </c>
      <c r="AH81" s="98"/>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row>
    <row r="82" spans="1:78" s="61" customFormat="1" ht="17.25" customHeight="1" thickTop="1" thickBot="1">
      <c r="A82" s="10"/>
      <c r="B82" s="31" t="s">
        <v>311</v>
      </c>
      <c r="D82" s="23" t="s">
        <v>310</v>
      </c>
      <c r="E82" s="191"/>
      <c r="F82" s="233"/>
      <c r="G82" s="262"/>
      <c r="H82" s="273"/>
      <c r="I82" s="174"/>
      <c r="J82" s="233"/>
      <c r="K82" s="174"/>
      <c r="L82" s="233"/>
      <c r="M82" s="175"/>
      <c r="N82" s="233"/>
      <c r="O82" s="174"/>
      <c r="P82" s="233"/>
      <c r="Q82" s="175"/>
      <c r="R82" s="234"/>
      <c r="S82" s="175"/>
      <c r="T82" s="234"/>
      <c r="U82" s="40"/>
      <c r="V82" s="248"/>
      <c r="W82" s="175">
        <v>44105</v>
      </c>
      <c r="X82" s="234">
        <v>66499.95</v>
      </c>
      <c r="Y82" s="173"/>
      <c r="Z82" s="233"/>
      <c r="AA82" s="64"/>
      <c r="AB82" s="233"/>
      <c r="AC82" s="83">
        <f t="shared" ref="AC82:AC145" si="6">AB82+Z82+X82+V82+T82+R82+P82+N82+L82+J82+H82+F82</f>
        <v>66499.95</v>
      </c>
      <c r="AD82" s="175"/>
      <c r="AE82" s="44"/>
      <c r="AF82" s="27"/>
      <c r="AG82" s="83">
        <f t="shared" si="3"/>
        <v>66499.95</v>
      </c>
      <c r="AH82" s="98"/>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row>
    <row r="83" spans="1:78" s="61" customFormat="1" ht="17.25" customHeight="1" thickTop="1" thickBot="1">
      <c r="A83" s="10"/>
      <c r="B83" s="31" t="s">
        <v>111</v>
      </c>
      <c r="D83" s="23" t="s">
        <v>303</v>
      </c>
      <c r="E83" s="191"/>
      <c r="F83" s="233"/>
      <c r="G83" s="262"/>
      <c r="H83" s="273"/>
      <c r="I83" s="174"/>
      <c r="J83" s="233"/>
      <c r="K83" s="174"/>
      <c r="L83" s="233"/>
      <c r="M83" s="175"/>
      <c r="N83" s="233"/>
      <c r="O83" s="174"/>
      <c r="P83" s="233"/>
      <c r="Q83" s="175">
        <v>44027</v>
      </c>
      <c r="R83" s="234">
        <v>110581.02</v>
      </c>
      <c r="S83" s="175">
        <v>44064</v>
      </c>
      <c r="T83" s="234">
        <v>258793.45</v>
      </c>
      <c r="U83" s="40"/>
      <c r="V83" s="248"/>
      <c r="W83" s="174"/>
      <c r="X83" s="233"/>
      <c r="Y83" s="173"/>
      <c r="Z83" s="233"/>
      <c r="AA83" s="64"/>
      <c r="AB83" s="233"/>
      <c r="AC83" s="83">
        <f t="shared" si="6"/>
        <v>369374.47000000003</v>
      </c>
      <c r="AD83" s="175"/>
      <c r="AE83" s="44"/>
      <c r="AF83" s="27"/>
      <c r="AG83" s="83">
        <f t="shared" si="3"/>
        <v>369374.47000000003</v>
      </c>
      <c r="AH83" s="98"/>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row>
    <row r="84" spans="1:78" s="61" customFormat="1" ht="17.25" customHeight="1" thickTop="1" thickBot="1">
      <c r="A84" s="26"/>
      <c r="B84" s="31" t="s">
        <v>89</v>
      </c>
      <c r="C84" s="24"/>
      <c r="D84" s="23" t="s">
        <v>129</v>
      </c>
      <c r="E84" s="218"/>
      <c r="F84" s="234"/>
      <c r="G84" s="262"/>
      <c r="H84" s="243"/>
      <c r="I84" s="175"/>
      <c r="J84" s="234"/>
      <c r="K84" s="175">
        <v>43928</v>
      </c>
      <c r="L84" s="232">
        <v>15800.4</v>
      </c>
      <c r="M84" s="175"/>
      <c r="N84" s="249"/>
      <c r="O84" s="36"/>
      <c r="P84" s="249"/>
      <c r="Q84" s="218"/>
      <c r="R84" s="249"/>
      <c r="S84" s="40"/>
      <c r="T84" s="228"/>
      <c r="U84" s="175"/>
      <c r="V84" s="247"/>
      <c r="W84" s="218"/>
      <c r="X84" s="234"/>
      <c r="Y84" s="175"/>
      <c r="Z84" s="224"/>
      <c r="AA84" s="175"/>
      <c r="AB84" s="224"/>
      <c r="AC84" s="83">
        <f t="shared" si="6"/>
        <v>15800.4</v>
      </c>
      <c r="AD84" s="175"/>
      <c r="AE84" s="44"/>
      <c r="AF84" s="27"/>
      <c r="AG84" s="83">
        <f t="shared" si="3"/>
        <v>15800.4</v>
      </c>
      <c r="AH84" s="99"/>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62"/>
    </row>
    <row r="85" spans="1:78" s="61" customFormat="1" ht="17.25" customHeight="1" thickTop="1" thickBot="1">
      <c r="A85" s="26"/>
      <c r="B85" s="31" t="s">
        <v>425</v>
      </c>
      <c r="C85" s="24"/>
      <c r="D85" s="23" t="s">
        <v>486</v>
      </c>
      <c r="E85" s="218"/>
      <c r="F85" s="234"/>
      <c r="G85" s="262"/>
      <c r="H85" s="234"/>
      <c r="I85" s="175"/>
      <c r="J85" s="234"/>
      <c r="K85" s="175"/>
      <c r="L85" s="232"/>
      <c r="M85" s="175"/>
      <c r="N85" s="249"/>
      <c r="O85" s="36"/>
      <c r="P85" s="249"/>
      <c r="Q85" s="218"/>
      <c r="R85" s="249"/>
      <c r="S85" s="40"/>
      <c r="T85" s="250"/>
      <c r="U85" s="175"/>
      <c r="V85" s="247"/>
      <c r="W85" s="218"/>
      <c r="X85" s="234"/>
      <c r="Y85" s="175"/>
      <c r="Z85" s="224"/>
      <c r="AA85" s="175"/>
      <c r="AB85" s="224"/>
      <c r="AC85" s="83">
        <f t="shared" si="6"/>
        <v>0</v>
      </c>
      <c r="AD85" s="175">
        <v>44214</v>
      </c>
      <c r="AE85" s="290">
        <v>191939.64</v>
      </c>
      <c r="AF85" s="27"/>
      <c r="AG85" s="83">
        <f t="shared" si="3"/>
        <v>191939.64</v>
      </c>
      <c r="AH85" s="99"/>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62"/>
    </row>
    <row r="86" spans="1:78" s="61" customFormat="1" ht="17.25" customHeight="1" thickTop="1" thickBot="1">
      <c r="A86" s="26"/>
      <c r="B86" s="31" t="s">
        <v>446</v>
      </c>
      <c r="C86" s="24"/>
      <c r="D86" s="23" t="s">
        <v>447</v>
      </c>
      <c r="E86" s="218"/>
      <c r="F86" s="234"/>
      <c r="G86" s="262"/>
      <c r="H86" s="234"/>
      <c r="I86" s="175"/>
      <c r="J86" s="234"/>
      <c r="K86" s="175"/>
      <c r="L86" s="232"/>
      <c r="M86" s="175"/>
      <c r="N86" s="249"/>
      <c r="O86" s="36"/>
      <c r="P86" s="249"/>
      <c r="Q86" s="218"/>
      <c r="R86" s="249"/>
      <c r="S86" s="40"/>
      <c r="T86" s="250"/>
      <c r="U86" s="175"/>
      <c r="V86" s="247"/>
      <c r="W86" s="218"/>
      <c r="X86" s="234"/>
      <c r="Y86" s="175"/>
      <c r="Z86" s="224"/>
      <c r="AA86" s="175">
        <v>44188</v>
      </c>
      <c r="AB86" s="241">
        <v>519612.13</v>
      </c>
      <c r="AC86" s="83">
        <f t="shared" si="6"/>
        <v>519612.13</v>
      </c>
      <c r="AD86" s="175"/>
      <c r="AE86" s="44"/>
      <c r="AF86" s="27"/>
      <c r="AG86" s="83">
        <f t="shared" si="3"/>
        <v>519612.13</v>
      </c>
      <c r="AH86" s="99"/>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62"/>
    </row>
    <row r="87" spans="1:78" s="61" customFormat="1" ht="17.25" customHeight="1" thickTop="1" thickBot="1">
      <c r="A87" s="26"/>
      <c r="B87" s="31" t="s">
        <v>400</v>
      </c>
      <c r="C87" s="24"/>
      <c r="D87" s="23" t="s">
        <v>447</v>
      </c>
      <c r="E87" s="218"/>
      <c r="F87" s="234"/>
      <c r="G87" s="262"/>
      <c r="H87" s="234"/>
      <c r="I87" s="175"/>
      <c r="J87" s="234"/>
      <c r="K87" s="175"/>
      <c r="L87" s="232"/>
      <c r="M87" s="175"/>
      <c r="N87" s="249"/>
      <c r="O87" s="36"/>
      <c r="P87" s="249"/>
      <c r="Q87" s="218"/>
      <c r="R87" s="249"/>
      <c r="S87" s="40"/>
      <c r="T87" s="250"/>
      <c r="U87" s="175"/>
      <c r="V87" s="247"/>
      <c r="W87" s="218"/>
      <c r="X87" s="234"/>
      <c r="Y87" s="175"/>
      <c r="Z87" s="224"/>
      <c r="AA87" s="175"/>
      <c r="AB87" s="263"/>
      <c r="AC87" s="83">
        <f t="shared" si="6"/>
        <v>0</v>
      </c>
      <c r="AD87" s="175">
        <v>44207</v>
      </c>
      <c r="AE87" s="290">
        <v>174241.9</v>
      </c>
      <c r="AF87" s="27"/>
      <c r="AG87" s="83">
        <f t="shared" si="3"/>
        <v>174241.9</v>
      </c>
      <c r="AH87" s="99"/>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62"/>
    </row>
    <row r="88" spans="1:78" s="61" customFormat="1" ht="17.25" customHeight="1" thickTop="1" thickBot="1">
      <c r="A88" s="26"/>
      <c r="B88" s="31" t="s">
        <v>394</v>
      </c>
      <c r="C88" s="24"/>
      <c r="D88" s="23" t="s">
        <v>393</v>
      </c>
      <c r="E88" s="218"/>
      <c r="F88" s="234"/>
      <c r="G88" s="262"/>
      <c r="H88" s="234"/>
      <c r="I88" s="175"/>
      <c r="J88" s="234"/>
      <c r="K88" s="175"/>
      <c r="L88" s="232"/>
      <c r="M88" s="175"/>
      <c r="N88" s="249"/>
      <c r="O88" s="36"/>
      <c r="P88" s="249"/>
      <c r="Q88" s="218"/>
      <c r="R88" s="249"/>
      <c r="S88" s="40"/>
      <c r="T88" s="250"/>
      <c r="U88" s="175"/>
      <c r="V88" s="247"/>
      <c r="W88" s="218"/>
      <c r="X88" s="234"/>
      <c r="Y88" s="175">
        <v>44159</v>
      </c>
      <c r="Z88" s="232">
        <v>246220</v>
      </c>
      <c r="AA88" s="175">
        <v>44173</v>
      </c>
      <c r="AB88" s="232">
        <v>184665</v>
      </c>
      <c r="AC88" s="83">
        <f t="shared" si="6"/>
        <v>430885</v>
      </c>
      <c r="AD88" s="175"/>
      <c r="AE88" s="44"/>
      <c r="AF88" s="27"/>
      <c r="AG88" s="83">
        <f t="shared" si="3"/>
        <v>430885</v>
      </c>
      <c r="AH88" s="99"/>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62"/>
    </row>
    <row r="89" spans="1:78" s="61" customFormat="1" ht="17.25" customHeight="1" thickTop="1" thickBot="1">
      <c r="A89" s="26"/>
      <c r="B89" s="31" t="s">
        <v>360</v>
      </c>
      <c r="C89" s="24"/>
      <c r="D89" s="23" t="s">
        <v>304</v>
      </c>
      <c r="E89" s="218"/>
      <c r="F89" s="234"/>
      <c r="G89" s="262"/>
      <c r="H89" s="234"/>
      <c r="I89" s="175"/>
      <c r="J89" s="234"/>
      <c r="K89" s="175"/>
      <c r="L89" s="232"/>
      <c r="M89" s="175"/>
      <c r="N89" s="249"/>
      <c r="O89" s="36"/>
      <c r="P89" s="249"/>
      <c r="Q89" s="218"/>
      <c r="R89" s="249"/>
      <c r="S89" s="175">
        <v>44060</v>
      </c>
      <c r="T89" s="234">
        <v>148207.98000000001</v>
      </c>
      <c r="U89" s="175"/>
      <c r="V89" s="247"/>
      <c r="W89" s="218"/>
      <c r="X89" s="234"/>
      <c r="Y89" s="175">
        <v>44146</v>
      </c>
      <c r="Z89" s="232">
        <v>59126.63</v>
      </c>
      <c r="AA89" s="175"/>
      <c r="AB89" s="224"/>
      <c r="AC89" s="83">
        <f t="shared" si="6"/>
        <v>207334.61000000002</v>
      </c>
      <c r="AD89" s="175"/>
      <c r="AE89" s="44"/>
      <c r="AF89" s="27"/>
      <c r="AG89" s="83">
        <f t="shared" si="3"/>
        <v>207334.61000000002</v>
      </c>
      <c r="AH89" s="99"/>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62"/>
    </row>
    <row r="90" spans="1:78" s="61" customFormat="1" ht="17.25" customHeight="1" thickTop="1" thickBot="1">
      <c r="A90" s="26"/>
      <c r="B90" s="31" t="s">
        <v>490</v>
      </c>
      <c r="C90" s="24"/>
      <c r="D90" s="23" t="s">
        <v>434</v>
      </c>
      <c r="E90" s="218"/>
      <c r="F90" s="234"/>
      <c r="G90" s="262"/>
      <c r="H90" s="234"/>
      <c r="I90" s="175"/>
      <c r="J90" s="234"/>
      <c r="K90" s="175"/>
      <c r="L90" s="232"/>
      <c r="M90" s="175"/>
      <c r="N90" s="249"/>
      <c r="O90" s="36"/>
      <c r="P90" s="249"/>
      <c r="Q90" s="218"/>
      <c r="R90" s="249"/>
      <c r="S90" s="175"/>
      <c r="T90" s="234"/>
      <c r="U90" s="175"/>
      <c r="V90" s="247"/>
      <c r="W90" s="218"/>
      <c r="X90" s="234"/>
      <c r="Y90" s="175"/>
      <c r="Z90" s="232"/>
      <c r="AA90" s="175"/>
      <c r="AB90" s="224"/>
      <c r="AC90" s="83">
        <f t="shared" si="6"/>
        <v>0</v>
      </c>
      <c r="AD90" s="175">
        <v>44207</v>
      </c>
      <c r="AE90" s="290">
        <v>22360</v>
      </c>
      <c r="AF90" s="27"/>
      <c r="AG90" s="83">
        <f t="shared" si="3"/>
        <v>22360</v>
      </c>
      <c r="AH90" s="99"/>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62"/>
    </row>
    <row r="91" spans="1:78" s="61" customFormat="1" ht="17.25" customHeight="1" thickTop="1" thickBot="1">
      <c r="A91" s="26"/>
      <c r="B91" s="31" t="s">
        <v>490</v>
      </c>
      <c r="C91" s="24"/>
      <c r="D91" s="23" t="s">
        <v>434</v>
      </c>
      <c r="E91" s="218"/>
      <c r="F91" s="234"/>
      <c r="G91" s="262"/>
      <c r="H91" s="234"/>
      <c r="I91" s="175"/>
      <c r="J91" s="234"/>
      <c r="K91" s="175"/>
      <c r="L91" s="232"/>
      <c r="M91" s="175"/>
      <c r="N91" s="249"/>
      <c r="O91" s="36"/>
      <c r="P91" s="249"/>
      <c r="Q91" s="218"/>
      <c r="R91" s="249"/>
      <c r="S91" s="175"/>
      <c r="T91" s="234"/>
      <c r="U91" s="175"/>
      <c r="V91" s="247"/>
      <c r="W91" s="218"/>
      <c r="X91" s="234"/>
      <c r="Y91" s="175"/>
      <c r="Z91" s="232"/>
      <c r="AA91" s="175"/>
      <c r="AB91" s="224"/>
      <c r="AC91" s="83">
        <f t="shared" si="6"/>
        <v>0</v>
      </c>
      <c r="AD91" s="175">
        <v>44209</v>
      </c>
      <c r="AE91" s="292">
        <v>720720</v>
      </c>
      <c r="AF91" s="27"/>
      <c r="AG91" s="83">
        <f t="shared" si="3"/>
        <v>720720</v>
      </c>
      <c r="AH91" s="99"/>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62"/>
    </row>
    <row r="92" spans="1:78" s="61" customFormat="1" ht="17.25" customHeight="1" thickTop="1" thickBot="1">
      <c r="A92" s="26"/>
      <c r="B92" s="31" t="s">
        <v>490</v>
      </c>
      <c r="C92" s="24"/>
      <c r="D92" s="23" t="s">
        <v>434</v>
      </c>
      <c r="E92" s="218"/>
      <c r="F92" s="234"/>
      <c r="G92" s="262"/>
      <c r="H92" s="234"/>
      <c r="I92" s="175"/>
      <c r="J92" s="234"/>
      <c r="K92" s="175"/>
      <c r="L92" s="232"/>
      <c r="M92" s="175"/>
      <c r="N92" s="249"/>
      <c r="O92" s="36"/>
      <c r="P92" s="249"/>
      <c r="Q92" s="218"/>
      <c r="R92" s="249"/>
      <c r="S92" s="175"/>
      <c r="T92" s="234"/>
      <c r="U92" s="175"/>
      <c r="V92" s="247"/>
      <c r="W92" s="218"/>
      <c r="X92" s="234"/>
      <c r="Y92" s="175"/>
      <c r="Z92" s="232"/>
      <c r="AA92" s="175"/>
      <c r="AB92" s="224"/>
      <c r="AC92" s="83">
        <f t="shared" si="6"/>
        <v>0</v>
      </c>
      <c r="AD92" s="175">
        <v>44214</v>
      </c>
      <c r="AE92" s="292">
        <v>285000</v>
      </c>
      <c r="AF92" s="27"/>
      <c r="AG92" s="83">
        <f t="shared" si="3"/>
        <v>285000</v>
      </c>
      <c r="AH92" s="99"/>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62"/>
    </row>
    <row r="93" spans="1:78" s="61" customFormat="1" ht="17.25" customHeight="1" thickTop="1" thickBot="1">
      <c r="A93" s="26"/>
      <c r="B93" s="31" t="s">
        <v>202</v>
      </c>
      <c r="C93" s="24"/>
      <c r="D93" s="23" t="s">
        <v>312</v>
      </c>
      <c r="E93" s="218"/>
      <c r="F93" s="234"/>
      <c r="G93" s="262"/>
      <c r="H93" s="234"/>
      <c r="I93" s="175"/>
      <c r="J93" s="234"/>
      <c r="K93" s="175"/>
      <c r="L93" s="232"/>
      <c r="M93" s="175"/>
      <c r="N93" s="249"/>
      <c r="O93" s="36"/>
      <c r="P93" s="249"/>
      <c r="Q93" s="218"/>
      <c r="R93" s="249"/>
      <c r="S93" s="175"/>
      <c r="T93" s="234"/>
      <c r="U93" s="175">
        <v>44076</v>
      </c>
      <c r="V93" s="247">
        <v>144343.14000000001</v>
      </c>
      <c r="W93" s="218"/>
      <c r="X93" s="234"/>
      <c r="Y93" s="175"/>
      <c r="Z93" s="224"/>
      <c r="AA93" s="175"/>
      <c r="AB93" s="224"/>
      <c r="AC93" s="83">
        <f t="shared" si="6"/>
        <v>144343.14000000001</v>
      </c>
      <c r="AD93" s="175"/>
      <c r="AE93" s="44"/>
      <c r="AF93" s="27"/>
      <c r="AG93" s="83">
        <f t="shared" si="3"/>
        <v>144343.14000000001</v>
      </c>
      <c r="AH93" s="99"/>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62"/>
    </row>
    <row r="94" spans="1:78" s="61" customFormat="1" ht="17.25" customHeight="1" thickTop="1" thickBot="1">
      <c r="A94" s="26"/>
      <c r="B94" s="31" t="s">
        <v>247</v>
      </c>
      <c r="C94" s="24"/>
      <c r="D94" s="23" t="s">
        <v>279</v>
      </c>
      <c r="E94" s="218"/>
      <c r="F94" s="234"/>
      <c r="G94" s="117">
        <v>43881</v>
      </c>
      <c r="H94" s="232">
        <v>98805.34</v>
      </c>
      <c r="I94" s="175"/>
      <c r="J94" s="234"/>
      <c r="K94" s="175"/>
      <c r="L94" s="232"/>
      <c r="M94" s="175"/>
      <c r="N94" s="249"/>
      <c r="O94" s="36"/>
      <c r="P94" s="249"/>
      <c r="Q94" s="218"/>
      <c r="R94" s="249"/>
      <c r="S94" s="40"/>
      <c r="T94" s="228"/>
      <c r="U94" s="175"/>
      <c r="V94" s="247"/>
      <c r="W94" s="218"/>
      <c r="X94" s="234"/>
      <c r="Y94" s="175"/>
      <c r="Z94" s="224"/>
      <c r="AA94" s="175"/>
      <c r="AB94" s="224"/>
      <c r="AC94" s="83">
        <f t="shared" si="6"/>
        <v>98805.34</v>
      </c>
      <c r="AD94" s="175"/>
      <c r="AE94" s="44"/>
      <c r="AF94" s="27"/>
      <c r="AG94" s="83">
        <f t="shared" si="3"/>
        <v>98805.34</v>
      </c>
      <c r="AH94" s="99"/>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62"/>
    </row>
    <row r="95" spans="1:78" s="61" customFormat="1" ht="17.25" customHeight="1" thickTop="1" thickBot="1">
      <c r="A95" s="26"/>
      <c r="B95" s="31" t="s">
        <v>247</v>
      </c>
      <c r="C95" s="24"/>
      <c r="D95" s="23" t="s">
        <v>279</v>
      </c>
      <c r="E95" s="218"/>
      <c r="F95" s="234"/>
      <c r="G95" s="117">
        <v>43882</v>
      </c>
      <c r="H95" s="232">
        <v>501296.95</v>
      </c>
      <c r="I95" s="175"/>
      <c r="J95" s="234"/>
      <c r="K95" s="175"/>
      <c r="L95" s="232"/>
      <c r="M95" s="175"/>
      <c r="N95" s="249"/>
      <c r="O95" s="36"/>
      <c r="P95" s="249"/>
      <c r="Q95" s="218"/>
      <c r="R95" s="249"/>
      <c r="S95" s="40"/>
      <c r="T95" s="228"/>
      <c r="U95" s="175"/>
      <c r="V95" s="247"/>
      <c r="W95" s="218"/>
      <c r="X95" s="234"/>
      <c r="Y95" s="175"/>
      <c r="Z95" s="224"/>
      <c r="AA95" s="175"/>
      <c r="AB95" s="224"/>
      <c r="AC95" s="83">
        <f t="shared" si="6"/>
        <v>501296.95</v>
      </c>
      <c r="AD95" s="175"/>
      <c r="AE95" s="44"/>
      <c r="AF95" s="27"/>
      <c r="AG95" s="83">
        <f t="shared" si="3"/>
        <v>501296.95</v>
      </c>
      <c r="AH95" s="99"/>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62"/>
    </row>
    <row r="96" spans="1:78" s="61" customFormat="1" ht="17.25" customHeight="1" thickTop="1" thickBot="1">
      <c r="A96" s="26"/>
      <c r="B96" s="31" t="s">
        <v>133</v>
      </c>
      <c r="C96" s="24"/>
      <c r="D96" s="23" t="s">
        <v>279</v>
      </c>
      <c r="E96" s="218"/>
      <c r="F96" s="234"/>
      <c r="G96" s="117"/>
      <c r="H96" s="232"/>
      <c r="I96" s="175">
        <v>43903</v>
      </c>
      <c r="J96" s="234">
        <v>136986</v>
      </c>
      <c r="K96" s="175"/>
      <c r="L96" s="232"/>
      <c r="M96" s="175"/>
      <c r="N96" s="249"/>
      <c r="O96" s="36"/>
      <c r="P96" s="249"/>
      <c r="Q96" s="218"/>
      <c r="R96" s="249"/>
      <c r="S96" s="40"/>
      <c r="T96" s="228"/>
      <c r="U96" s="175"/>
      <c r="V96" s="247"/>
      <c r="W96" s="218"/>
      <c r="X96" s="234"/>
      <c r="Y96" s="175"/>
      <c r="Z96" s="224"/>
      <c r="AA96" s="175"/>
      <c r="AB96" s="224"/>
      <c r="AC96" s="83">
        <f t="shared" si="6"/>
        <v>136986</v>
      </c>
      <c r="AD96" s="175"/>
      <c r="AE96" s="44"/>
      <c r="AF96" s="27"/>
      <c r="AG96" s="83">
        <f t="shared" si="3"/>
        <v>136986</v>
      </c>
      <c r="AH96" s="99"/>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62"/>
    </row>
    <row r="97" spans="1:78" s="61" customFormat="1" ht="17.25" customHeight="1" thickTop="1" thickBot="1">
      <c r="A97" s="26"/>
      <c r="B97" s="31" t="s">
        <v>133</v>
      </c>
      <c r="C97" s="24"/>
      <c r="D97" s="23" t="s">
        <v>279</v>
      </c>
      <c r="E97" s="218"/>
      <c r="F97" s="234"/>
      <c r="G97" s="117"/>
      <c r="H97" s="232"/>
      <c r="I97" s="175">
        <v>43893</v>
      </c>
      <c r="J97" s="234">
        <v>141907</v>
      </c>
      <c r="K97" s="175"/>
      <c r="L97" s="232"/>
      <c r="M97" s="175"/>
      <c r="N97" s="249"/>
      <c r="O97" s="36"/>
      <c r="P97" s="249"/>
      <c r="Q97" s="218"/>
      <c r="R97" s="249"/>
      <c r="S97" s="40"/>
      <c r="T97" s="228"/>
      <c r="U97" s="175"/>
      <c r="V97" s="247"/>
      <c r="W97" s="218"/>
      <c r="X97" s="234"/>
      <c r="Y97" s="175"/>
      <c r="Z97" s="224"/>
      <c r="AA97" s="175"/>
      <c r="AB97" s="224"/>
      <c r="AC97" s="83">
        <f t="shared" si="6"/>
        <v>141907</v>
      </c>
      <c r="AD97" s="175"/>
      <c r="AE97" s="44"/>
      <c r="AF97" s="27"/>
      <c r="AG97" s="83">
        <f t="shared" si="3"/>
        <v>141907</v>
      </c>
      <c r="AH97" s="99"/>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62"/>
    </row>
    <row r="98" spans="1:78" s="61" customFormat="1" ht="17.25" customHeight="1" thickTop="1" thickBot="1">
      <c r="A98" s="26"/>
      <c r="B98" s="31" t="s">
        <v>133</v>
      </c>
      <c r="C98" s="24"/>
      <c r="D98" s="23" t="s">
        <v>279</v>
      </c>
      <c r="E98" s="218"/>
      <c r="F98" s="234"/>
      <c r="G98" s="117"/>
      <c r="H98" s="232"/>
      <c r="I98" s="175">
        <v>43893</v>
      </c>
      <c r="J98" s="234">
        <v>47000.800000000003</v>
      </c>
      <c r="K98" s="175"/>
      <c r="L98" s="232"/>
      <c r="M98" s="175"/>
      <c r="N98" s="249"/>
      <c r="O98" s="36"/>
      <c r="P98" s="249"/>
      <c r="Q98" s="218"/>
      <c r="R98" s="249"/>
      <c r="S98" s="40"/>
      <c r="T98" s="228"/>
      <c r="U98" s="175"/>
      <c r="V98" s="247"/>
      <c r="W98" s="218"/>
      <c r="X98" s="234"/>
      <c r="Y98" s="175"/>
      <c r="Z98" s="224"/>
      <c r="AA98" s="175"/>
      <c r="AB98" s="224"/>
      <c r="AC98" s="83">
        <f t="shared" si="6"/>
        <v>47000.800000000003</v>
      </c>
      <c r="AD98" s="175"/>
      <c r="AE98" s="44"/>
      <c r="AF98" s="27"/>
      <c r="AG98" s="83">
        <f t="shared" si="3"/>
        <v>47000.800000000003</v>
      </c>
      <c r="AH98" s="99"/>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62"/>
    </row>
    <row r="99" spans="1:78" s="61" customFormat="1" ht="17.25" customHeight="1" thickTop="1" thickBot="1">
      <c r="A99" s="26"/>
      <c r="B99" s="31" t="s">
        <v>133</v>
      </c>
      <c r="C99" s="24"/>
      <c r="D99" s="23" t="s">
        <v>279</v>
      </c>
      <c r="E99" s="218"/>
      <c r="F99" s="234"/>
      <c r="G99" s="117"/>
      <c r="H99" s="232"/>
      <c r="I99" s="175">
        <v>43894</v>
      </c>
      <c r="J99" s="234">
        <v>334833</v>
      </c>
      <c r="K99" s="175"/>
      <c r="L99" s="232"/>
      <c r="M99" s="175"/>
      <c r="N99" s="249"/>
      <c r="O99" s="36"/>
      <c r="P99" s="249"/>
      <c r="Q99" s="218"/>
      <c r="R99" s="249"/>
      <c r="S99" s="40"/>
      <c r="T99" s="228"/>
      <c r="U99" s="175"/>
      <c r="V99" s="247"/>
      <c r="W99" s="218"/>
      <c r="X99" s="234"/>
      <c r="Y99" s="175"/>
      <c r="Z99" s="224"/>
      <c r="AA99" s="175"/>
      <c r="AB99" s="224"/>
      <c r="AC99" s="83">
        <f t="shared" si="6"/>
        <v>334833</v>
      </c>
      <c r="AD99" s="175"/>
      <c r="AE99" s="44"/>
      <c r="AF99" s="27"/>
      <c r="AG99" s="83">
        <f t="shared" si="3"/>
        <v>334833</v>
      </c>
      <c r="AH99" s="99"/>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62"/>
    </row>
    <row r="100" spans="1:78" s="61" customFormat="1" ht="17.25" customHeight="1" thickTop="1" thickBot="1">
      <c r="A100" s="10"/>
      <c r="B100" s="31" t="s">
        <v>103</v>
      </c>
      <c r="C100" s="24"/>
      <c r="D100" s="23" t="s">
        <v>71</v>
      </c>
      <c r="E100" s="117"/>
      <c r="F100" s="234"/>
      <c r="G100" s="117">
        <v>43866</v>
      </c>
      <c r="H100" s="232">
        <v>5310</v>
      </c>
      <c r="I100" s="117"/>
      <c r="J100" s="234"/>
      <c r="K100" s="175">
        <v>43928</v>
      </c>
      <c r="L100" s="232">
        <v>4722</v>
      </c>
      <c r="M100" s="175"/>
      <c r="N100" s="234"/>
      <c r="O100" s="175"/>
      <c r="P100" s="234"/>
      <c r="Q100" s="175"/>
      <c r="R100" s="234"/>
      <c r="S100" s="175"/>
      <c r="T100" s="232"/>
      <c r="U100" s="108"/>
      <c r="V100" s="133"/>
      <c r="W100" s="218"/>
      <c r="X100" s="234"/>
      <c r="Y100" s="175"/>
      <c r="Z100" s="232"/>
      <c r="AA100" s="175"/>
      <c r="AB100" s="224"/>
      <c r="AC100" s="83">
        <f t="shared" si="6"/>
        <v>10032</v>
      </c>
      <c r="AD100" s="175"/>
      <c r="AE100" s="44"/>
      <c r="AF100" s="27"/>
      <c r="AG100" s="83">
        <f t="shared" si="3"/>
        <v>10032</v>
      </c>
      <c r="AH100" s="98"/>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row>
    <row r="101" spans="1:78" s="61" customFormat="1" ht="17.25" customHeight="1" thickTop="1" thickBot="1">
      <c r="A101" s="10"/>
      <c r="B101" s="31" t="s">
        <v>113</v>
      </c>
      <c r="C101" s="24"/>
      <c r="D101" s="23" t="s">
        <v>355</v>
      </c>
      <c r="E101" s="117"/>
      <c r="F101" s="234"/>
      <c r="G101" s="117"/>
      <c r="H101" s="234"/>
      <c r="I101" s="276"/>
      <c r="J101" s="234"/>
      <c r="K101" s="175"/>
      <c r="L101" s="232"/>
      <c r="M101" s="175"/>
      <c r="N101" s="234"/>
      <c r="O101" s="175"/>
      <c r="P101" s="234"/>
      <c r="Q101" s="175"/>
      <c r="R101" s="234"/>
      <c r="S101" s="175"/>
      <c r="T101" s="232"/>
      <c r="U101" s="108"/>
      <c r="V101" s="133"/>
      <c r="W101" s="218"/>
      <c r="X101" s="234"/>
      <c r="Y101" s="175">
        <v>44138</v>
      </c>
      <c r="Z101" s="232">
        <v>11490.6</v>
      </c>
      <c r="AA101" s="175"/>
      <c r="AB101" s="224"/>
      <c r="AC101" s="83">
        <f t="shared" si="6"/>
        <v>11490.6</v>
      </c>
      <c r="AD101" s="175"/>
      <c r="AE101" s="44"/>
      <c r="AF101" s="27"/>
      <c r="AG101" s="83">
        <f t="shared" si="3"/>
        <v>11490.6</v>
      </c>
      <c r="AH101" s="98"/>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row>
    <row r="102" spans="1:78" s="61" customFormat="1" ht="17.25" customHeight="1" thickTop="1" thickBot="1">
      <c r="A102" s="10"/>
      <c r="B102" s="31" t="s">
        <v>220</v>
      </c>
      <c r="C102" s="24"/>
      <c r="D102" s="23" t="s">
        <v>285</v>
      </c>
      <c r="E102" s="117"/>
      <c r="F102" s="234"/>
      <c r="G102" s="117"/>
      <c r="H102" s="234"/>
      <c r="I102" s="239">
        <v>43917</v>
      </c>
      <c r="J102" s="241">
        <v>123883.36</v>
      </c>
      <c r="K102" s="117"/>
      <c r="L102" s="160"/>
      <c r="M102" s="175"/>
      <c r="N102" s="234"/>
      <c r="O102" s="175"/>
      <c r="P102" s="234"/>
      <c r="Q102" s="175"/>
      <c r="R102" s="234"/>
      <c r="S102" s="175"/>
      <c r="T102" s="232"/>
      <c r="U102" s="108"/>
      <c r="V102" s="133"/>
      <c r="W102" s="218"/>
      <c r="X102" s="234"/>
      <c r="Y102" s="175"/>
      <c r="Z102" s="232"/>
      <c r="AA102" s="175"/>
      <c r="AB102" s="224"/>
      <c r="AC102" s="83">
        <f t="shared" si="6"/>
        <v>123883.36</v>
      </c>
      <c r="AD102" s="175"/>
      <c r="AE102" s="44"/>
      <c r="AF102" s="27"/>
      <c r="AG102" s="83">
        <f t="shared" ref="AG102:AG165" si="7">AC102+AE102</f>
        <v>123883.36</v>
      </c>
      <c r="AH102" s="98"/>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row>
    <row r="103" spans="1:78" s="61" customFormat="1" ht="17.25" customHeight="1" thickTop="1" thickBot="1">
      <c r="A103" s="10"/>
      <c r="B103" s="31" t="s">
        <v>111</v>
      </c>
      <c r="C103" s="24"/>
      <c r="D103" s="23" t="s">
        <v>110</v>
      </c>
      <c r="E103" s="117"/>
      <c r="F103" s="234"/>
      <c r="G103" s="175"/>
      <c r="H103" s="243"/>
      <c r="I103" s="117"/>
      <c r="J103" s="234"/>
      <c r="K103" s="175">
        <v>43943</v>
      </c>
      <c r="L103" s="232">
        <v>1245037.5</v>
      </c>
      <c r="M103" s="175"/>
      <c r="N103" s="234"/>
      <c r="O103" s="175"/>
      <c r="P103" s="234"/>
      <c r="Q103" s="175"/>
      <c r="R103" s="234"/>
      <c r="S103" s="175"/>
      <c r="T103" s="232"/>
      <c r="U103" s="108"/>
      <c r="V103" s="133"/>
      <c r="W103" s="218"/>
      <c r="X103" s="234"/>
      <c r="Y103" s="175"/>
      <c r="Z103" s="232"/>
      <c r="AA103" s="175"/>
      <c r="AB103" s="224"/>
      <c r="AC103" s="83">
        <f t="shared" si="6"/>
        <v>1245037.5</v>
      </c>
      <c r="AD103" s="175"/>
      <c r="AE103" s="44"/>
      <c r="AF103" s="27"/>
      <c r="AG103" s="83">
        <f t="shared" si="7"/>
        <v>1245037.5</v>
      </c>
      <c r="AH103" s="98"/>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row>
    <row r="104" spans="1:78" s="61" customFormat="1" ht="17.25" customHeight="1" thickTop="1" thickBot="1">
      <c r="A104" s="26"/>
      <c r="B104" s="31" t="s">
        <v>90</v>
      </c>
      <c r="C104" s="24"/>
      <c r="D104" s="23" t="s">
        <v>100</v>
      </c>
      <c r="E104" s="218"/>
      <c r="F104" s="234"/>
      <c r="G104" s="117">
        <v>43873</v>
      </c>
      <c r="H104" s="232">
        <v>34000</v>
      </c>
      <c r="I104" s="117"/>
      <c r="J104" s="234"/>
      <c r="K104" s="175"/>
      <c r="L104" s="160"/>
      <c r="M104" s="175"/>
      <c r="N104" s="234"/>
      <c r="O104" s="175"/>
      <c r="P104" s="234"/>
      <c r="Q104" s="175"/>
      <c r="R104" s="234"/>
      <c r="S104" s="175"/>
      <c r="T104" s="232"/>
      <c r="U104" s="175"/>
      <c r="V104" s="247"/>
      <c r="W104" s="218"/>
      <c r="X104" s="234"/>
      <c r="Y104" s="175"/>
      <c r="Z104" s="224"/>
      <c r="AA104" s="175"/>
      <c r="AB104" s="224"/>
      <c r="AC104" s="83">
        <f t="shared" si="6"/>
        <v>34000</v>
      </c>
      <c r="AD104" s="175"/>
      <c r="AE104" s="44"/>
      <c r="AF104" s="27"/>
      <c r="AG104" s="83">
        <f t="shared" si="7"/>
        <v>34000</v>
      </c>
      <c r="AH104" s="99"/>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62"/>
    </row>
    <row r="105" spans="1:78" s="61" customFormat="1" ht="18" customHeight="1" thickTop="1" thickBot="1">
      <c r="A105" s="10"/>
      <c r="B105" s="31" t="s">
        <v>194</v>
      </c>
      <c r="C105" s="24"/>
      <c r="D105" s="23" t="s">
        <v>193</v>
      </c>
      <c r="E105" s="218"/>
      <c r="F105" s="232"/>
      <c r="G105" s="175"/>
      <c r="H105" s="234"/>
      <c r="I105" s="175"/>
      <c r="J105" s="232"/>
      <c r="K105" s="218"/>
      <c r="L105" s="36"/>
      <c r="M105" s="175"/>
      <c r="N105" s="234"/>
      <c r="O105" s="175"/>
      <c r="P105" s="234"/>
      <c r="Q105" s="175"/>
      <c r="R105" s="234"/>
      <c r="S105" s="175"/>
      <c r="T105" s="232"/>
      <c r="U105" s="175">
        <v>44082</v>
      </c>
      <c r="V105" s="247">
        <v>12658.8</v>
      </c>
      <c r="W105" s="218"/>
      <c r="X105" s="232"/>
      <c r="Y105" s="191"/>
      <c r="Z105" s="227"/>
      <c r="AA105" s="191"/>
      <c r="AB105" s="133"/>
      <c r="AC105" s="83">
        <f t="shared" si="6"/>
        <v>12658.8</v>
      </c>
      <c r="AD105" s="175"/>
      <c r="AE105" s="44"/>
      <c r="AF105" s="27"/>
      <c r="AG105" s="83">
        <f t="shared" si="7"/>
        <v>12658.8</v>
      </c>
      <c r="AH105" s="98"/>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row>
    <row r="106" spans="1:78" s="61" customFormat="1" ht="17.25" customHeight="1" thickTop="1" thickBot="1">
      <c r="A106" s="26"/>
      <c r="B106" s="31" t="s">
        <v>273</v>
      </c>
      <c r="C106" s="24"/>
      <c r="D106" s="23" t="s">
        <v>306</v>
      </c>
      <c r="E106" s="218"/>
      <c r="F106" s="232"/>
      <c r="G106" s="192"/>
      <c r="H106" s="272"/>
      <c r="I106" s="175"/>
      <c r="J106" s="232"/>
      <c r="K106" s="174"/>
      <c r="L106" s="234"/>
      <c r="M106" s="175"/>
      <c r="N106" s="249"/>
      <c r="O106" s="175"/>
      <c r="P106" s="235"/>
      <c r="Q106" s="153"/>
      <c r="R106" s="266"/>
      <c r="S106" s="175"/>
      <c r="T106" s="227"/>
      <c r="U106" s="239">
        <v>44097</v>
      </c>
      <c r="V106" s="241">
        <v>82111.23</v>
      </c>
      <c r="W106" s="218"/>
      <c r="X106" s="232"/>
      <c r="Y106" s="175"/>
      <c r="Z106" s="224"/>
      <c r="AA106" s="175"/>
      <c r="AB106" s="224"/>
      <c r="AC106" s="83">
        <f t="shared" si="6"/>
        <v>82111.23</v>
      </c>
      <c r="AD106" s="175"/>
      <c r="AE106" s="44"/>
      <c r="AF106" s="27"/>
      <c r="AG106" s="83">
        <f t="shared" si="7"/>
        <v>82111.23</v>
      </c>
      <c r="AH106" s="99"/>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62"/>
    </row>
    <row r="107" spans="1:78" s="61" customFormat="1" ht="18" customHeight="1" thickTop="1" thickBot="1">
      <c r="A107" s="10"/>
      <c r="B107" s="31" t="s">
        <v>222</v>
      </c>
      <c r="C107" s="24"/>
      <c r="D107" s="23" t="s">
        <v>221</v>
      </c>
      <c r="E107" s="218"/>
      <c r="F107" s="234"/>
      <c r="G107" s="175"/>
      <c r="H107" s="234"/>
      <c r="I107" s="175">
        <v>43900</v>
      </c>
      <c r="J107" s="234">
        <v>96049.14</v>
      </c>
      <c r="K107" s="218"/>
      <c r="L107" s="160"/>
      <c r="M107" s="175"/>
      <c r="N107" s="234"/>
      <c r="O107" s="175"/>
      <c r="P107" s="234"/>
      <c r="Q107" s="175"/>
      <c r="R107" s="234"/>
      <c r="S107" s="175"/>
      <c r="T107" s="232"/>
      <c r="U107" s="175"/>
      <c r="V107" s="247"/>
      <c r="W107" s="218"/>
      <c r="X107" s="234"/>
      <c r="Y107" s="191"/>
      <c r="Z107" s="227"/>
      <c r="AA107" s="191"/>
      <c r="AB107" s="227"/>
      <c r="AC107" s="83">
        <f t="shared" si="6"/>
        <v>96049.14</v>
      </c>
      <c r="AD107" s="175"/>
      <c r="AE107" s="44"/>
      <c r="AF107" s="27"/>
      <c r="AG107" s="83">
        <f t="shared" si="7"/>
        <v>96049.14</v>
      </c>
      <c r="AH107" s="98"/>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row>
    <row r="108" spans="1:78" s="61" customFormat="1" ht="18" customHeight="1" thickTop="1" thickBot="1">
      <c r="A108" s="10"/>
      <c r="B108" s="31" t="s">
        <v>339</v>
      </c>
      <c r="C108" s="24"/>
      <c r="D108" s="23" t="s">
        <v>476</v>
      </c>
      <c r="E108" s="218"/>
      <c r="F108" s="234"/>
      <c r="G108" s="175"/>
      <c r="H108" s="234"/>
      <c r="I108" s="175"/>
      <c r="J108" s="234"/>
      <c r="K108" s="218"/>
      <c r="L108" s="160"/>
      <c r="M108" s="175"/>
      <c r="N108" s="234"/>
      <c r="O108" s="175"/>
      <c r="P108" s="234"/>
      <c r="Q108" s="175"/>
      <c r="R108" s="234"/>
      <c r="S108" s="175"/>
      <c r="T108" s="232"/>
      <c r="U108" s="175"/>
      <c r="V108" s="247"/>
      <c r="W108" s="218"/>
      <c r="X108" s="234"/>
      <c r="Y108" s="191"/>
      <c r="Z108" s="227"/>
      <c r="AA108" s="191"/>
      <c r="AB108" s="227"/>
      <c r="AC108" s="83">
        <f t="shared" si="6"/>
        <v>0</v>
      </c>
      <c r="AD108" s="175">
        <v>44209</v>
      </c>
      <c r="AE108" s="290">
        <v>45996.28</v>
      </c>
      <c r="AF108" s="27"/>
      <c r="AG108" s="83">
        <f t="shared" si="7"/>
        <v>45996.28</v>
      </c>
      <c r="AH108" s="98"/>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row>
    <row r="109" spans="1:78" s="61" customFormat="1" ht="18" customHeight="1" thickTop="1" thickBot="1">
      <c r="A109" s="10"/>
      <c r="B109" s="31" t="s">
        <v>247</v>
      </c>
      <c r="C109" s="24"/>
      <c r="D109" s="23" t="s">
        <v>246</v>
      </c>
      <c r="E109" s="218"/>
      <c r="F109" s="234"/>
      <c r="G109" s="175"/>
      <c r="H109" s="234"/>
      <c r="I109" s="175"/>
      <c r="J109" s="234"/>
      <c r="K109" s="175">
        <v>43935</v>
      </c>
      <c r="L109" s="232">
        <v>98805.32</v>
      </c>
      <c r="M109" s="175"/>
      <c r="N109" s="234"/>
      <c r="O109" s="175"/>
      <c r="P109" s="234"/>
      <c r="Q109" s="175">
        <v>44041</v>
      </c>
      <c r="R109" s="234">
        <v>49402.66</v>
      </c>
      <c r="S109" s="175"/>
      <c r="T109" s="232"/>
      <c r="U109" s="175"/>
      <c r="V109" s="247"/>
      <c r="W109" s="218"/>
      <c r="X109" s="234"/>
      <c r="Y109" s="191"/>
      <c r="Z109" s="227"/>
      <c r="AA109" s="191"/>
      <c r="AB109" s="227"/>
      <c r="AC109" s="83">
        <f t="shared" si="6"/>
        <v>148207.98000000001</v>
      </c>
      <c r="AD109" s="175"/>
      <c r="AE109" s="44"/>
      <c r="AF109" s="27"/>
      <c r="AG109" s="83">
        <f t="shared" si="7"/>
        <v>148207.98000000001</v>
      </c>
      <c r="AH109" s="98"/>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row>
    <row r="110" spans="1:78" s="61" customFormat="1" ht="18" customHeight="1" thickTop="1" thickBot="1">
      <c r="A110" s="10"/>
      <c r="B110" s="31" t="s">
        <v>247</v>
      </c>
      <c r="C110" s="24"/>
      <c r="D110" s="23" t="s">
        <v>246</v>
      </c>
      <c r="E110" s="218"/>
      <c r="F110" s="234"/>
      <c r="G110" s="175"/>
      <c r="H110" s="234"/>
      <c r="I110" s="175"/>
      <c r="J110" s="234"/>
      <c r="K110" s="175">
        <v>43935</v>
      </c>
      <c r="L110" s="232">
        <v>501296.95</v>
      </c>
      <c r="M110" s="175"/>
      <c r="N110" s="234"/>
      <c r="O110" s="175"/>
      <c r="P110" s="234"/>
      <c r="Q110" s="175"/>
      <c r="R110" s="234"/>
      <c r="S110" s="175"/>
      <c r="T110" s="232"/>
      <c r="U110" s="175"/>
      <c r="V110" s="247"/>
      <c r="W110" s="218"/>
      <c r="X110" s="234"/>
      <c r="Y110" s="191"/>
      <c r="Z110" s="227"/>
      <c r="AA110" s="191"/>
      <c r="AB110" s="227"/>
      <c r="AC110" s="83">
        <f t="shared" si="6"/>
        <v>501296.95</v>
      </c>
      <c r="AD110" s="175"/>
      <c r="AE110" s="44"/>
      <c r="AF110" s="27"/>
      <c r="AG110" s="83">
        <f t="shared" si="7"/>
        <v>501296.95</v>
      </c>
      <c r="AH110" s="98"/>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row>
    <row r="111" spans="1:78" s="61" customFormat="1" ht="18" customHeight="1" thickTop="1" thickBot="1">
      <c r="A111" s="10"/>
      <c r="B111" s="31" t="s">
        <v>204</v>
      </c>
      <c r="C111" s="24"/>
      <c r="D111" s="23" t="s">
        <v>429</v>
      </c>
      <c r="E111" s="218"/>
      <c r="F111" s="234"/>
      <c r="G111" s="175"/>
      <c r="H111" s="234"/>
      <c r="I111" s="175"/>
      <c r="J111" s="234"/>
      <c r="K111" s="175"/>
      <c r="L111" s="232"/>
      <c r="M111" s="175"/>
      <c r="N111" s="234"/>
      <c r="O111" s="175"/>
      <c r="P111" s="234"/>
      <c r="Q111" s="175"/>
      <c r="R111" s="234"/>
      <c r="S111" s="175"/>
      <c r="T111" s="232"/>
      <c r="U111" s="175"/>
      <c r="V111" s="247"/>
      <c r="W111" s="218"/>
      <c r="X111" s="234"/>
      <c r="Y111" s="191"/>
      <c r="Z111" s="227"/>
      <c r="AA111" s="191"/>
      <c r="AB111" s="227"/>
      <c r="AC111" s="83">
        <f t="shared" si="6"/>
        <v>0</v>
      </c>
      <c r="AD111" s="175">
        <v>44207</v>
      </c>
      <c r="AE111" s="290">
        <v>126000</v>
      </c>
      <c r="AF111" s="27"/>
      <c r="AG111" s="83">
        <f t="shared" si="7"/>
        <v>126000</v>
      </c>
      <c r="AH111" s="98"/>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row>
    <row r="112" spans="1:78" s="61" customFormat="1" ht="18" customHeight="1" thickTop="1" thickBot="1">
      <c r="A112" s="10"/>
      <c r="B112" s="31" t="s">
        <v>204</v>
      </c>
      <c r="C112" s="24"/>
      <c r="D112" s="23" t="s">
        <v>429</v>
      </c>
      <c r="E112" s="218"/>
      <c r="F112" s="234"/>
      <c r="G112" s="175"/>
      <c r="H112" s="234"/>
      <c r="I112" s="175"/>
      <c r="J112" s="234"/>
      <c r="K112" s="175"/>
      <c r="L112" s="232"/>
      <c r="M112" s="175"/>
      <c r="N112" s="234"/>
      <c r="O112" s="175"/>
      <c r="P112" s="234"/>
      <c r="Q112" s="175"/>
      <c r="R112" s="234"/>
      <c r="S112" s="175"/>
      <c r="T112" s="232"/>
      <c r="U112" s="175"/>
      <c r="V112" s="247"/>
      <c r="W112" s="218"/>
      <c r="X112" s="234"/>
      <c r="Y112" s="191"/>
      <c r="Z112" s="227"/>
      <c r="AA112" s="191"/>
      <c r="AB112" s="227"/>
      <c r="AC112" s="83">
        <f t="shared" si="6"/>
        <v>0</v>
      </c>
      <c r="AD112" s="175">
        <v>44214</v>
      </c>
      <c r="AE112" s="292">
        <v>42000</v>
      </c>
      <c r="AF112" s="27"/>
      <c r="AG112" s="83">
        <f t="shared" si="7"/>
        <v>42000</v>
      </c>
      <c r="AH112" s="98"/>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row>
    <row r="113" spans="1:306" s="61" customFormat="1" ht="17.25" customHeight="1" thickTop="1" thickBot="1">
      <c r="A113" s="10"/>
      <c r="B113" s="31" t="s">
        <v>527</v>
      </c>
      <c r="C113" s="24"/>
      <c r="D113" s="23" t="s">
        <v>49</v>
      </c>
      <c r="E113" s="117"/>
      <c r="F113" s="234"/>
      <c r="G113" s="175"/>
      <c r="H113" s="270"/>
      <c r="I113" s="117"/>
      <c r="J113" s="234"/>
      <c r="K113" s="175">
        <v>43928</v>
      </c>
      <c r="L113" s="232">
        <v>3700</v>
      </c>
      <c r="M113" s="175"/>
      <c r="N113" s="234"/>
      <c r="O113" s="175"/>
      <c r="P113" s="234"/>
      <c r="Q113" s="175"/>
      <c r="R113" s="234"/>
      <c r="S113" s="175"/>
      <c r="T113" s="232"/>
      <c r="U113" s="108"/>
      <c r="V113" s="133"/>
      <c r="W113" s="218"/>
      <c r="X113" s="234"/>
      <c r="Y113" s="175"/>
      <c r="Z113" s="232"/>
      <c r="AA113" s="218">
        <v>44187</v>
      </c>
      <c r="AB113" s="234">
        <v>95500.46</v>
      </c>
      <c r="AC113" s="83">
        <f t="shared" si="6"/>
        <v>99200.46</v>
      </c>
      <c r="AD113" s="175">
        <v>44211</v>
      </c>
      <c r="AE113" s="292">
        <v>18813.900000000001</v>
      </c>
      <c r="AF113" s="27"/>
      <c r="AG113" s="83">
        <f t="shared" si="7"/>
        <v>118014.36000000002</v>
      </c>
      <c r="AH113" s="98"/>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c r="KH113" s="62"/>
      <c r="KI113" s="62"/>
      <c r="KJ113" s="62"/>
      <c r="KK113" s="62"/>
      <c r="KL113" s="62"/>
      <c r="KM113" s="62"/>
      <c r="KN113" s="62"/>
      <c r="KO113" s="62"/>
      <c r="KP113" s="62"/>
      <c r="KQ113" s="62"/>
      <c r="KR113" s="62"/>
      <c r="KS113" s="62"/>
      <c r="KT113" s="62"/>
    </row>
    <row r="114" spans="1:306" s="61" customFormat="1" ht="17.25" customHeight="1" thickTop="1" thickBot="1">
      <c r="A114" s="10"/>
      <c r="B114" s="31" t="s">
        <v>60</v>
      </c>
      <c r="C114" s="24"/>
      <c r="D114" s="23" t="s">
        <v>49</v>
      </c>
      <c r="E114" s="117"/>
      <c r="F114" s="234"/>
      <c r="G114" s="175"/>
      <c r="H114" s="271"/>
      <c r="I114" s="117"/>
      <c r="J114" s="234"/>
      <c r="K114" s="175">
        <v>43922</v>
      </c>
      <c r="L114" s="232">
        <v>7870</v>
      </c>
      <c r="M114" s="175"/>
      <c r="N114" s="234"/>
      <c r="O114" s="175"/>
      <c r="P114" s="234"/>
      <c r="Q114" s="175"/>
      <c r="R114" s="234"/>
      <c r="S114" s="175"/>
      <c r="T114" s="232"/>
      <c r="U114" s="108"/>
      <c r="V114" s="133"/>
      <c r="W114" s="218"/>
      <c r="X114" s="234"/>
      <c r="Y114" s="175"/>
      <c r="Z114" s="232"/>
      <c r="AA114" s="175"/>
      <c r="AB114" s="224"/>
      <c r="AC114" s="83">
        <f t="shared" si="6"/>
        <v>7870</v>
      </c>
      <c r="AD114" s="175"/>
      <c r="AE114" s="44"/>
      <c r="AF114" s="27"/>
      <c r="AG114" s="83">
        <f t="shared" si="7"/>
        <v>7870</v>
      </c>
      <c r="AH114" s="98"/>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c r="KH114" s="62"/>
      <c r="KI114" s="62"/>
      <c r="KJ114" s="62"/>
      <c r="KK114" s="62"/>
      <c r="KL114" s="62"/>
      <c r="KM114" s="62"/>
      <c r="KN114" s="62"/>
      <c r="KO114" s="62"/>
      <c r="KP114" s="62"/>
      <c r="KQ114" s="62"/>
      <c r="KR114" s="62"/>
      <c r="KS114" s="62"/>
      <c r="KT114" s="62"/>
    </row>
    <row r="115" spans="1:306" s="61" customFormat="1" ht="17.25" customHeight="1" thickTop="1" thickBot="1">
      <c r="A115" s="10"/>
      <c r="B115" s="31" t="s">
        <v>318</v>
      </c>
      <c r="C115" s="24"/>
      <c r="D115" s="23" t="s">
        <v>319</v>
      </c>
      <c r="E115" s="117"/>
      <c r="F115" s="234"/>
      <c r="G115" s="175"/>
      <c r="H115" s="270"/>
      <c r="I115" s="117"/>
      <c r="J115" s="234"/>
      <c r="K115" s="175"/>
      <c r="L115" s="232"/>
      <c r="M115" s="175"/>
      <c r="N115" s="234"/>
      <c r="O115" s="175"/>
      <c r="P115" s="234"/>
      <c r="Q115" s="175"/>
      <c r="R115" s="234"/>
      <c r="S115" s="175"/>
      <c r="T115" s="234"/>
      <c r="U115" s="108"/>
      <c r="V115" s="133"/>
      <c r="W115" s="218"/>
      <c r="X115" s="234"/>
      <c r="Y115" s="175">
        <v>44159</v>
      </c>
      <c r="Z115" s="232">
        <v>1410</v>
      </c>
      <c r="AA115" s="175"/>
      <c r="AB115" s="224"/>
      <c r="AC115" s="83">
        <f t="shared" si="6"/>
        <v>1410</v>
      </c>
      <c r="AD115" s="175"/>
      <c r="AE115" s="44"/>
      <c r="AF115" s="27"/>
      <c r="AG115" s="83">
        <f t="shared" si="7"/>
        <v>1410</v>
      </c>
      <c r="AH115" s="98"/>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c r="KH115" s="62"/>
      <c r="KI115" s="62"/>
      <c r="KJ115" s="62"/>
      <c r="KK115" s="62"/>
      <c r="KL115" s="62"/>
      <c r="KM115" s="62"/>
      <c r="KN115" s="62"/>
      <c r="KO115" s="62"/>
      <c r="KP115" s="62"/>
      <c r="KQ115" s="62"/>
      <c r="KR115" s="62"/>
      <c r="KS115" s="62"/>
      <c r="KT115" s="62"/>
    </row>
    <row r="116" spans="1:306" s="61" customFormat="1" ht="17.25" customHeight="1" thickTop="1" thickBot="1">
      <c r="A116" s="10"/>
      <c r="B116" s="31" t="s">
        <v>318</v>
      </c>
      <c r="C116" s="24"/>
      <c r="D116" s="23" t="s">
        <v>319</v>
      </c>
      <c r="E116" s="117"/>
      <c r="F116" s="234"/>
      <c r="G116" s="175"/>
      <c r="H116" s="270"/>
      <c r="I116" s="117"/>
      <c r="J116" s="234"/>
      <c r="K116" s="175"/>
      <c r="L116" s="232"/>
      <c r="M116" s="175"/>
      <c r="N116" s="234"/>
      <c r="O116" s="175"/>
      <c r="P116" s="234"/>
      <c r="Q116" s="175"/>
      <c r="R116" s="234"/>
      <c r="S116" s="175"/>
      <c r="T116" s="234"/>
      <c r="U116" s="108"/>
      <c r="V116" s="133"/>
      <c r="W116" s="218"/>
      <c r="X116" s="234"/>
      <c r="Y116" s="175">
        <v>44146</v>
      </c>
      <c r="Z116" s="232">
        <v>360500</v>
      </c>
      <c r="AA116" s="175"/>
      <c r="AB116" s="224"/>
      <c r="AC116" s="83">
        <f t="shared" si="6"/>
        <v>360500</v>
      </c>
      <c r="AD116" s="175"/>
      <c r="AE116" s="44"/>
      <c r="AF116" s="27"/>
      <c r="AG116" s="83">
        <f t="shared" si="7"/>
        <v>360500</v>
      </c>
      <c r="AH116" s="98"/>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c r="KH116" s="62"/>
      <c r="KI116" s="62"/>
      <c r="KJ116" s="62"/>
      <c r="KK116" s="62"/>
      <c r="KL116" s="62"/>
      <c r="KM116" s="62"/>
      <c r="KN116" s="62"/>
      <c r="KO116" s="62"/>
      <c r="KP116" s="62"/>
      <c r="KQ116" s="62"/>
      <c r="KR116" s="62"/>
      <c r="KS116" s="62"/>
      <c r="KT116" s="62"/>
    </row>
    <row r="117" spans="1:306" s="61" customFormat="1" ht="17.25" customHeight="1" thickTop="1" thickBot="1">
      <c r="A117" s="10"/>
      <c r="B117" s="31" t="s">
        <v>318</v>
      </c>
      <c r="C117" s="24"/>
      <c r="D117" s="23" t="s">
        <v>319</v>
      </c>
      <c r="E117" s="117"/>
      <c r="F117" s="234"/>
      <c r="G117" s="175"/>
      <c r="H117" s="270"/>
      <c r="I117" s="117"/>
      <c r="J117" s="234"/>
      <c r="K117" s="175"/>
      <c r="L117" s="232"/>
      <c r="M117" s="175"/>
      <c r="N117" s="234"/>
      <c r="O117" s="175"/>
      <c r="P117" s="234"/>
      <c r="Q117" s="175"/>
      <c r="R117" s="234"/>
      <c r="S117" s="175"/>
      <c r="T117" s="234"/>
      <c r="U117" s="108"/>
      <c r="V117" s="133"/>
      <c r="W117" s="218"/>
      <c r="X117" s="234"/>
      <c r="Y117" s="175">
        <v>44159</v>
      </c>
      <c r="Z117" s="232">
        <v>7200</v>
      </c>
      <c r="AA117" s="175"/>
      <c r="AB117" s="224"/>
      <c r="AC117" s="83">
        <f t="shared" si="6"/>
        <v>7200</v>
      </c>
      <c r="AD117" s="175"/>
      <c r="AE117" s="44"/>
      <c r="AF117" s="27"/>
      <c r="AG117" s="83">
        <f t="shared" si="7"/>
        <v>7200</v>
      </c>
      <c r="AH117" s="98"/>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c r="KH117" s="62"/>
      <c r="KI117" s="62"/>
      <c r="KJ117" s="62"/>
      <c r="KK117" s="62"/>
      <c r="KL117" s="62"/>
      <c r="KM117" s="62"/>
      <c r="KN117" s="62"/>
      <c r="KO117" s="62"/>
      <c r="KP117" s="62"/>
      <c r="KQ117" s="62"/>
      <c r="KR117" s="62"/>
      <c r="KS117" s="62"/>
      <c r="KT117" s="62"/>
    </row>
    <row r="118" spans="1:306" s="61" customFormat="1" ht="17.25" customHeight="1" thickTop="1" thickBot="1">
      <c r="A118" s="10"/>
      <c r="B118" s="31" t="s">
        <v>317</v>
      </c>
      <c r="C118" s="24"/>
      <c r="D118" s="23" t="s">
        <v>316</v>
      </c>
      <c r="E118" s="117"/>
      <c r="F118" s="234"/>
      <c r="G118" s="175"/>
      <c r="H118" s="270"/>
      <c r="I118" s="117"/>
      <c r="J118" s="234"/>
      <c r="K118" s="175"/>
      <c r="L118" s="232"/>
      <c r="M118" s="175"/>
      <c r="N118" s="234"/>
      <c r="O118" s="175"/>
      <c r="P118" s="234"/>
      <c r="Q118" s="175"/>
      <c r="R118" s="234"/>
      <c r="S118" s="175"/>
      <c r="T118" s="234"/>
      <c r="U118" s="175">
        <v>44104</v>
      </c>
      <c r="V118" s="247">
        <v>29700</v>
      </c>
      <c r="W118" s="218"/>
      <c r="X118" s="234"/>
      <c r="Y118" s="175"/>
      <c r="Z118" s="232"/>
      <c r="AA118" s="175"/>
      <c r="AB118" s="224"/>
      <c r="AC118" s="83">
        <f t="shared" si="6"/>
        <v>29700</v>
      </c>
      <c r="AD118" s="175"/>
      <c r="AE118" s="44"/>
      <c r="AF118" s="27"/>
      <c r="AG118" s="83">
        <f t="shared" si="7"/>
        <v>29700</v>
      </c>
      <c r="AH118" s="98"/>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c r="KH118" s="62"/>
      <c r="KI118" s="62"/>
      <c r="KJ118" s="62"/>
      <c r="KK118" s="62"/>
      <c r="KL118" s="62"/>
      <c r="KM118" s="62"/>
      <c r="KN118" s="62"/>
      <c r="KO118" s="62"/>
      <c r="KP118" s="62"/>
      <c r="KQ118" s="62"/>
      <c r="KR118" s="62"/>
      <c r="KS118" s="62"/>
      <c r="KT118" s="62"/>
    </row>
    <row r="119" spans="1:306" s="61" customFormat="1" ht="17.25" customHeight="1" thickTop="1" thickBot="1">
      <c r="A119" s="10"/>
      <c r="B119" s="31" t="s">
        <v>317</v>
      </c>
      <c r="C119" s="24"/>
      <c r="D119" s="23" t="s">
        <v>316</v>
      </c>
      <c r="E119" s="117"/>
      <c r="F119" s="234"/>
      <c r="G119" s="175"/>
      <c r="H119" s="270"/>
      <c r="I119" s="117"/>
      <c r="J119" s="234"/>
      <c r="K119" s="175"/>
      <c r="L119" s="232"/>
      <c r="M119" s="175"/>
      <c r="N119" s="234"/>
      <c r="O119" s="175"/>
      <c r="P119" s="234"/>
      <c r="Q119" s="175"/>
      <c r="R119" s="234"/>
      <c r="S119" s="175"/>
      <c r="T119" s="234"/>
      <c r="U119" s="175">
        <v>44099</v>
      </c>
      <c r="V119" s="247">
        <v>126000</v>
      </c>
      <c r="W119" s="218"/>
      <c r="X119" s="234"/>
      <c r="Y119" s="175"/>
      <c r="Z119" s="232"/>
      <c r="AA119" s="175"/>
      <c r="AB119" s="224"/>
      <c r="AC119" s="83">
        <f t="shared" si="6"/>
        <v>126000</v>
      </c>
      <c r="AD119" s="175"/>
      <c r="AE119" s="44"/>
      <c r="AF119" s="27"/>
      <c r="AG119" s="83">
        <f t="shared" si="7"/>
        <v>126000</v>
      </c>
      <c r="AH119" s="98"/>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c r="KH119" s="62"/>
      <c r="KI119" s="62"/>
      <c r="KJ119" s="62"/>
      <c r="KK119" s="62"/>
      <c r="KL119" s="62"/>
      <c r="KM119" s="62"/>
      <c r="KN119" s="62"/>
      <c r="KO119" s="62"/>
      <c r="KP119" s="62"/>
      <c r="KQ119" s="62"/>
      <c r="KR119" s="62"/>
      <c r="KS119" s="62"/>
      <c r="KT119" s="62"/>
    </row>
    <row r="120" spans="1:306" s="61" customFormat="1" ht="17.25" customHeight="1" thickTop="1" thickBot="1">
      <c r="A120" s="10"/>
      <c r="B120" s="31" t="s">
        <v>391</v>
      </c>
      <c r="C120" s="24"/>
      <c r="D120" s="23" t="s">
        <v>483</v>
      </c>
      <c r="E120" s="117"/>
      <c r="F120" s="234"/>
      <c r="G120" s="175"/>
      <c r="H120" s="270"/>
      <c r="I120" s="117"/>
      <c r="J120" s="234"/>
      <c r="K120" s="175"/>
      <c r="L120" s="232"/>
      <c r="M120" s="239"/>
      <c r="N120" s="234"/>
      <c r="O120" s="175"/>
      <c r="P120" s="274"/>
      <c r="Q120" s="175"/>
      <c r="R120" s="274"/>
      <c r="S120" s="175"/>
      <c r="T120" s="274"/>
      <c r="U120" s="175"/>
      <c r="V120" s="235"/>
      <c r="W120" s="218"/>
      <c r="X120" s="234"/>
      <c r="Y120" s="175"/>
      <c r="Z120" s="232"/>
      <c r="AA120" s="218">
        <v>44187</v>
      </c>
      <c r="AB120" s="234">
        <v>751628.9</v>
      </c>
      <c r="AC120" s="83">
        <f t="shared" si="6"/>
        <v>751628.9</v>
      </c>
      <c r="AD120" s="175">
        <v>44207</v>
      </c>
      <c r="AE120" s="291">
        <v>751627.8</v>
      </c>
      <c r="AF120" s="27"/>
      <c r="AG120" s="83">
        <f t="shared" si="7"/>
        <v>1503256.7000000002</v>
      </c>
      <c r="AH120" s="98"/>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c r="KH120" s="62"/>
      <c r="KI120" s="62"/>
      <c r="KJ120" s="62"/>
      <c r="KK120" s="62"/>
      <c r="KL120" s="62"/>
      <c r="KM120" s="62"/>
      <c r="KN120" s="62"/>
      <c r="KO120" s="62"/>
      <c r="KP120" s="62"/>
      <c r="KQ120" s="62"/>
      <c r="KR120" s="62"/>
      <c r="KS120" s="62"/>
      <c r="KT120" s="62"/>
    </row>
    <row r="121" spans="1:306" s="61" customFormat="1" ht="17.25" customHeight="1" thickTop="1" thickBot="1">
      <c r="A121" s="10"/>
      <c r="B121" s="31" t="s">
        <v>391</v>
      </c>
      <c r="C121" s="24"/>
      <c r="D121" s="23" t="s">
        <v>483</v>
      </c>
      <c r="E121" s="117"/>
      <c r="F121" s="234"/>
      <c r="G121" s="175"/>
      <c r="H121" s="270"/>
      <c r="I121" s="117"/>
      <c r="J121" s="234"/>
      <c r="K121" s="175"/>
      <c r="L121" s="232"/>
      <c r="M121" s="239"/>
      <c r="N121" s="234"/>
      <c r="O121" s="175"/>
      <c r="P121" s="274"/>
      <c r="Q121" s="175"/>
      <c r="R121" s="274"/>
      <c r="S121" s="175"/>
      <c r="T121" s="274"/>
      <c r="U121" s="175"/>
      <c r="V121" s="235"/>
      <c r="W121" s="218"/>
      <c r="X121" s="234"/>
      <c r="Y121" s="175"/>
      <c r="Z121" s="232"/>
      <c r="AA121" s="218"/>
      <c r="AB121" s="234"/>
      <c r="AC121" s="83">
        <f t="shared" si="6"/>
        <v>0</v>
      </c>
      <c r="AD121" s="175">
        <v>44209</v>
      </c>
      <c r="AE121" s="297">
        <v>751627.8</v>
      </c>
      <c r="AF121" s="27"/>
      <c r="AG121" s="83">
        <f t="shared" si="7"/>
        <v>751627.8</v>
      </c>
      <c r="AH121" s="98"/>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c r="HO121" s="62"/>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c r="KH121" s="62"/>
      <c r="KI121" s="62"/>
      <c r="KJ121" s="62"/>
      <c r="KK121" s="62"/>
      <c r="KL121" s="62"/>
      <c r="KM121" s="62"/>
      <c r="KN121" s="62"/>
      <c r="KO121" s="62"/>
      <c r="KP121" s="62"/>
      <c r="KQ121" s="62"/>
      <c r="KR121" s="62"/>
      <c r="KS121" s="62"/>
      <c r="KT121" s="62"/>
    </row>
    <row r="122" spans="1:306" s="62" customFormat="1" ht="17.25" customHeight="1" thickTop="1" thickBot="1">
      <c r="A122" s="10"/>
      <c r="B122" s="31" t="s">
        <v>273</v>
      </c>
      <c r="C122" s="61"/>
      <c r="D122" s="23" t="s">
        <v>380</v>
      </c>
      <c r="E122" s="191"/>
      <c r="F122" s="64"/>
      <c r="G122" s="117"/>
      <c r="H122" s="232"/>
      <c r="I122" s="117"/>
      <c r="J122" s="232"/>
      <c r="K122" s="175"/>
      <c r="L122" s="232"/>
      <c r="M122" s="239"/>
      <c r="N122" s="241"/>
      <c r="O122" s="174"/>
      <c r="P122" s="246"/>
      <c r="Q122" s="218"/>
      <c r="R122" s="235"/>
      <c r="S122" s="40"/>
      <c r="T122" s="246"/>
      <c r="U122" s="108"/>
      <c r="V122" s="227"/>
      <c r="W122" s="174"/>
      <c r="X122" s="64"/>
      <c r="Y122" s="175"/>
      <c r="Z122" s="224"/>
      <c r="AA122" s="175">
        <v>44181</v>
      </c>
      <c r="AB122" s="263">
        <v>1109839.32</v>
      </c>
      <c r="AC122" s="83">
        <f t="shared" si="6"/>
        <v>1109839.32</v>
      </c>
      <c r="AD122" s="175"/>
      <c r="AE122" s="44"/>
      <c r="AF122" s="27"/>
      <c r="AG122" s="83">
        <f t="shared" si="7"/>
        <v>1109839.32</v>
      </c>
      <c r="AH122" s="98"/>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61"/>
    </row>
    <row r="123" spans="1:306" s="62" customFormat="1" ht="17.25" customHeight="1" thickTop="1" thickBot="1">
      <c r="A123" s="10"/>
      <c r="B123" s="31" t="s">
        <v>270</v>
      </c>
      <c r="C123" s="61"/>
      <c r="D123" s="23" t="s">
        <v>380</v>
      </c>
      <c r="E123" s="191"/>
      <c r="F123" s="233"/>
      <c r="G123" s="117"/>
      <c r="H123" s="234"/>
      <c r="I123" s="117"/>
      <c r="J123" s="234"/>
      <c r="K123" s="175"/>
      <c r="L123" s="232"/>
      <c r="M123" s="239"/>
      <c r="N123" s="288"/>
      <c r="O123" s="174"/>
      <c r="P123" s="289"/>
      <c r="Q123" s="218"/>
      <c r="R123" s="274"/>
      <c r="S123" s="40"/>
      <c r="T123" s="289"/>
      <c r="U123" s="108"/>
      <c r="V123" s="227"/>
      <c r="W123" s="174"/>
      <c r="X123" s="233"/>
      <c r="Y123" s="175"/>
      <c r="Z123" s="224"/>
      <c r="AA123" s="218">
        <v>44181</v>
      </c>
      <c r="AB123" s="234">
        <v>68549.820000000007</v>
      </c>
      <c r="AC123" s="83">
        <f t="shared" si="6"/>
        <v>68549.820000000007</v>
      </c>
      <c r="AD123" s="175"/>
      <c r="AE123" s="44"/>
      <c r="AF123" s="27"/>
      <c r="AG123" s="83">
        <f t="shared" si="7"/>
        <v>68549.820000000007</v>
      </c>
      <c r="AH123" s="98"/>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61"/>
    </row>
    <row r="124" spans="1:306" s="61" customFormat="1" ht="17.25" customHeight="1" thickTop="1" thickBot="1">
      <c r="A124" s="10"/>
      <c r="B124" s="31" t="s">
        <v>204</v>
      </c>
      <c r="C124" s="24"/>
      <c r="D124" s="23" t="s">
        <v>327</v>
      </c>
      <c r="E124" s="117"/>
      <c r="F124" s="234"/>
      <c r="G124" s="175"/>
      <c r="H124" s="270"/>
      <c r="I124" s="117"/>
      <c r="J124" s="234"/>
      <c r="K124" s="175"/>
      <c r="L124" s="232"/>
      <c r="M124" s="175"/>
      <c r="N124" s="234"/>
      <c r="O124" s="175"/>
      <c r="P124" s="234"/>
      <c r="Q124" s="175"/>
      <c r="R124" s="234"/>
      <c r="S124" s="175"/>
      <c r="T124" s="234"/>
      <c r="U124" s="175"/>
      <c r="V124" s="247"/>
      <c r="W124" s="218">
        <v>44125</v>
      </c>
      <c r="X124" s="234">
        <v>44306.44</v>
      </c>
      <c r="Y124" s="175"/>
      <c r="Z124" s="224"/>
      <c r="AA124" s="175"/>
      <c r="AB124" s="224"/>
      <c r="AC124" s="83">
        <f t="shared" si="6"/>
        <v>44306.44</v>
      </c>
      <c r="AD124" s="175"/>
      <c r="AE124" s="44"/>
      <c r="AF124" s="27"/>
      <c r="AG124" s="83">
        <f t="shared" si="7"/>
        <v>44306.44</v>
      </c>
      <c r="AH124" s="98"/>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c r="KH124" s="62"/>
      <c r="KI124" s="62"/>
      <c r="KJ124" s="62"/>
      <c r="KK124" s="62"/>
      <c r="KL124" s="62"/>
      <c r="KM124" s="62"/>
      <c r="KN124" s="62"/>
      <c r="KO124" s="62"/>
      <c r="KP124" s="62"/>
      <c r="KQ124" s="62"/>
      <c r="KR124" s="62"/>
      <c r="KS124" s="62"/>
      <c r="KT124" s="62"/>
    </row>
    <row r="125" spans="1:306" s="61" customFormat="1" ht="17.25" customHeight="1" thickTop="1" thickBot="1">
      <c r="A125" s="10"/>
      <c r="B125" s="31" t="s">
        <v>342</v>
      </c>
      <c r="C125" s="24"/>
      <c r="D125" s="23" t="s">
        <v>341</v>
      </c>
      <c r="E125" s="117"/>
      <c r="F125" s="234"/>
      <c r="G125" s="175"/>
      <c r="H125" s="270"/>
      <c r="I125" s="117"/>
      <c r="J125" s="234"/>
      <c r="K125" s="175"/>
      <c r="L125" s="232"/>
      <c r="M125" s="175"/>
      <c r="N125" s="234"/>
      <c r="O125" s="175"/>
      <c r="P125" s="234"/>
      <c r="Q125" s="175"/>
      <c r="R125" s="234"/>
      <c r="S125" s="175"/>
      <c r="T125" s="234"/>
      <c r="U125" s="175"/>
      <c r="V125" s="247"/>
      <c r="W125" s="218"/>
      <c r="X125" s="234"/>
      <c r="Y125" s="175"/>
      <c r="Z125" s="224"/>
      <c r="AA125" s="218">
        <v>44167</v>
      </c>
      <c r="AB125" s="234">
        <v>69812.45</v>
      </c>
      <c r="AC125" s="83">
        <f t="shared" si="6"/>
        <v>69812.45</v>
      </c>
      <c r="AD125" s="175"/>
      <c r="AE125" s="44"/>
      <c r="AF125" s="27"/>
      <c r="AG125" s="83">
        <f t="shared" si="7"/>
        <v>69812.45</v>
      </c>
      <c r="AH125" s="98"/>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c r="KH125" s="62"/>
      <c r="KI125" s="62"/>
      <c r="KJ125" s="62"/>
      <c r="KK125" s="62"/>
      <c r="KL125" s="62"/>
      <c r="KM125" s="62"/>
      <c r="KN125" s="62"/>
      <c r="KO125" s="62"/>
      <c r="KP125" s="62"/>
      <c r="KQ125" s="62"/>
      <c r="KR125" s="62"/>
      <c r="KS125" s="62"/>
      <c r="KT125" s="62"/>
    </row>
    <row r="126" spans="1:306" s="61" customFormat="1" ht="17.25" customHeight="1" thickTop="1" thickBot="1">
      <c r="A126" s="26"/>
      <c r="B126" s="31" t="s">
        <v>81</v>
      </c>
      <c r="C126" s="24"/>
      <c r="D126" s="23" t="s">
        <v>82</v>
      </c>
      <c r="E126" s="218"/>
      <c r="F126" s="234"/>
      <c r="G126" s="175"/>
      <c r="H126" s="270"/>
      <c r="I126" s="175"/>
      <c r="J126" s="234"/>
      <c r="K126" s="175"/>
      <c r="L126" s="160"/>
      <c r="M126" s="117">
        <v>43963</v>
      </c>
      <c r="N126" s="234">
        <v>1080</v>
      </c>
      <c r="O126" s="175"/>
      <c r="P126" s="234"/>
      <c r="Q126" s="153"/>
      <c r="R126" s="265"/>
      <c r="S126" s="175"/>
      <c r="T126" s="234"/>
      <c r="U126" s="108"/>
      <c r="V126" s="133"/>
      <c r="W126" s="218"/>
      <c r="X126" s="234"/>
      <c r="Y126" s="175"/>
      <c r="Z126" s="224"/>
      <c r="AA126" s="175"/>
      <c r="AB126" s="224"/>
      <c r="AC126" s="83">
        <f t="shared" si="6"/>
        <v>1080</v>
      </c>
      <c r="AD126" s="175"/>
      <c r="AE126" s="44"/>
      <c r="AF126" s="27"/>
      <c r="AG126" s="83">
        <f t="shared" si="7"/>
        <v>1080</v>
      </c>
      <c r="AH126" s="99"/>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62"/>
    </row>
    <row r="127" spans="1:306" s="61" customFormat="1" ht="17.25" customHeight="1" thickTop="1" thickBot="1">
      <c r="A127" s="26"/>
      <c r="B127" s="31" t="s">
        <v>267</v>
      </c>
      <c r="C127" s="24"/>
      <c r="D127" s="23" t="s">
        <v>266</v>
      </c>
      <c r="E127" s="218"/>
      <c r="F127" s="234"/>
      <c r="G127" s="175">
        <v>43881</v>
      </c>
      <c r="H127" s="232">
        <v>5748.6</v>
      </c>
      <c r="I127" s="175"/>
      <c r="J127" s="234"/>
      <c r="K127" s="175">
        <v>43950</v>
      </c>
      <c r="L127" s="232">
        <v>5649.6</v>
      </c>
      <c r="M127" s="117">
        <v>43977</v>
      </c>
      <c r="N127" s="234">
        <v>2966.79</v>
      </c>
      <c r="O127" s="175"/>
      <c r="P127" s="234"/>
      <c r="Q127" s="153"/>
      <c r="R127" s="265"/>
      <c r="S127" s="175"/>
      <c r="T127" s="234"/>
      <c r="U127" s="108"/>
      <c r="V127" s="133"/>
      <c r="W127" s="218"/>
      <c r="X127" s="234"/>
      <c r="Y127" s="175"/>
      <c r="Z127" s="224"/>
      <c r="AA127" s="175"/>
      <c r="AB127" s="224"/>
      <c r="AC127" s="83">
        <f t="shared" si="6"/>
        <v>14364.99</v>
      </c>
      <c r="AD127" s="175"/>
      <c r="AE127" s="44"/>
      <c r="AF127" s="27"/>
      <c r="AG127" s="83">
        <f t="shared" si="7"/>
        <v>14364.99</v>
      </c>
      <c r="AH127" s="99"/>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62"/>
    </row>
    <row r="128" spans="1:306" s="61" customFormat="1" ht="17.25" customHeight="1" thickTop="1" thickBot="1">
      <c r="A128" s="26"/>
      <c r="B128" s="31" t="s">
        <v>267</v>
      </c>
      <c r="C128" s="24"/>
      <c r="D128" s="23" t="s">
        <v>266</v>
      </c>
      <c r="E128" s="218"/>
      <c r="F128" s="234"/>
      <c r="G128" s="175">
        <v>43881</v>
      </c>
      <c r="H128" s="234">
        <v>8557.89</v>
      </c>
      <c r="I128" s="175"/>
      <c r="J128" s="234"/>
      <c r="K128" s="175">
        <v>43943</v>
      </c>
      <c r="L128" s="232">
        <v>6642</v>
      </c>
      <c r="M128" s="117"/>
      <c r="N128" s="234"/>
      <c r="O128" s="175"/>
      <c r="P128" s="234"/>
      <c r="Q128" s="153"/>
      <c r="R128" s="265"/>
      <c r="S128" s="175"/>
      <c r="T128" s="234"/>
      <c r="U128" s="108"/>
      <c r="V128" s="133"/>
      <c r="W128" s="218"/>
      <c r="X128" s="234"/>
      <c r="Y128" s="175"/>
      <c r="Z128" s="224"/>
      <c r="AA128" s="175"/>
      <c r="AB128" s="224"/>
      <c r="AC128" s="83">
        <f t="shared" si="6"/>
        <v>15199.89</v>
      </c>
      <c r="AD128" s="175"/>
      <c r="AE128" s="44"/>
      <c r="AF128" s="27"/>
      <c r="AG128" s="83">
        <f t="shared" si="7"/>
        <v>15199.89</v>
      </c>
      <c r="AH128" s="99"/>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62"/>
    </row>
    <row r="129" spans="1:78" s="61" customFormat="1" ht="17.25" customHeight="1" thickTop="1" thickBot="1">
      <c r="A129" s="26"/>
      <c r="B129" s="31" t="s">
        <v>519</v>
      </c>
      <c r="C129" s="24"/>
      <c r="D129" s="23" t="s">
        <v>432</v>
      </c>
      <c r="E129" s="218"/>
      <c r="F129" s="234"/>
      <c r="G129" s="175"/>
      <c r="H129" s="234"/>
      <c r="I129" s="175"/>
      <c r="J129" s="234"/>
      <c r="K129" s="175"/>
      <c r="L129" s="232"/>
      <c r="M129" s="117"/>
      <c r="N129" s="234"/>
      <c r="O129" s="175"/>
      <c r="P129" s="234"/>
      <c r="Q129" s="153"/>
      <c r="R129" s="265"/>
      <c r="S129" s="175"/>
      <c r="T129" s="234"/>
      <c r="U129" s="108"/>
      <c r="V129" s="133"/>
      <c r="W129" s="218"/>
      <c r="X129" s="234"/>
      <c r="Y129" s="175"/>
      <c r="Z129" s="224"/>
      <c r="AA129" s="175">
        <v>44186</v>
      </c>
      <c r="AB129" s="234">
        <v>43800</v>
      </c>
      <c r="AC129" s="83">
        <f t="shared" si="6"/>
        <v>43800</v>
      </c>
      <c r="AD129" s="175">
        <v>44214</v>
      </c>
      <c r="AE129" s="291">
        <v>42000</v>
      </c>
      <c r="AF129" s="27"/>
      <c r="AG129" s="83">
        <f t="shared" si="7"/>
        <v>85800</v>
      </c>
      <c r="AH129" s="99"/>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62"/>
    </row>
    <row r="130" spans="1:78" s="61" customFormat="1" ht="17.25" customHeight="1" thickTop="1" thickBot="1">
      <c r="A130" s="26"/>
      <c r="B130" s="31" t="s">
        <v>518</v>
      </c>
      <c r="C130" s="24"/>
      <c r="D130" s="23" t="s">
        <v>432</v>
      </c>
      <c r="E130" s="218"/>
      <c r="F130" s="234"/>
      <c r="G130" s="175"/>
      <c r="H130" s="234"/>
      <c r="I130" s="175"/>
      <c r="J130" s="234"/>
      <c r="K130" s="175"/>
      <c r="L130" s="232"/>
      <c r="M130" s="117"/>
      <c r="N130" s="234"/>
      <c r="O130" s="175"/>
      <c r="P130" s="234"/>
      <c r="Q130" s="153"/>
      <c r="R130" s="265"/>
      <c r="S130" s="175"/>
      <c r="T130" s="234"/>
      <c r="U130" s="108"/>
      <c r="V130" s="133"/>
      <c r="W130" s="218"/>
      <c r="X130" s="234"/>
      <c r="Y130" s="175"/>
      <c r="Z130" s="224"/>
      <c r="AA130" s="175"/>
      <c r="AB130" s="224"/>
      <c r="AC130" s="83">
        <f t="shared" si="6"/>
        <v>0</v>
      </c>
      <c r="AD130" s="175">
        <v>44223</v>
      </c>
      <c r="AE130" s="297">
        <v>787500</v>
      </c>
      <c r="AF130" s="27"/>
      <c r="AG130" s="83">
        <f t="shared" si="7"/>
        <v>787500</v>
      </c>
      <c r="AH130" s="99"/>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62"/>
    </row>
    <row r="131" spans="1:78" s="61" customFormat="1" ht="17.25" customHeight="1" thickTop="1" thickBot="1">
      <c r="A131" s="26"/>
      <c r="B131" s="31" t="s">
        <v>333</v>
      </c>
      <c r="C131" s="24"/>
      <c r="D131" s="23" t="s">
        <v>432</v>
      </c>
      <c r="E131" s="218"/>
      <c r="F131" s="234"/>
      <c r="G131" s="175"/>
      <c r="H131" s="234"/>
      <c r="I131" s="175"/>
      <c r="J131" s="234"/>
      <c r="K131" s="175"/>
      <c r="L131" s="232"/>
      <c r="M131" s="117"/>
      <c r="N131" s="234"/>
      <c r="O131" s="175"/>
      <c r="P131" s="234"/>
      <c r="Q131" s="153"/>
      <c r="R131" s="265"/>
      <c r="S131" s="175"/>
      <c r="T131" s="234"/>
      <c r="U131" s="108"/>
      <c r="V131" s="133"/>
      <c r="W131" s="218"/>
      <c r="X131" s="234"/>
      <c r="Y131" s="175"/>
      <c r="Z131" s="224"/>
      <c r="AA131" s="175"/>
      <c r="AB131" s="224"/>
      <c r="AC131" s="83">
        <f t="shared" si="6"/>
        <v>0</v>
      </c>
      <c r="AD131" s="175">
        <v>44211</v>
      </c>
      <c r="AE131" s="297">
        <v>113850</v>
      </c>
      <c r="AF131" s="27"/>
      <c r="AG131" s="83">
        <f t="shared" si="7"/>
        <v>113850</v>
      </c>
      <c r="AH131" s="99"/>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62"/>
    </row>
    <row r="132" spans="1:78" s="61" customFormat="1" ht="16.5" customHeight="1" thickTop="1" thickBot="1">
      <c r="A132" s="26"/>
      <c r="B132" s="31" t="s">
        <v>204</v>
      </c>
      <c r="C132" s="24"/>
      <c r="D132" s="23" t="s">
        <v>432</v>
      </c>
      <c r="E132" s="218"/>
      <c r="F132" s="234"/>
      <c r="G132" s="175"/>
      <c r="H132" s="234"/>
      <c r="I132" s="175"/>
      <c r="J132" s="234"/>
      <c r="K132" s="175"/>
      <c r="L132" s="232"/>
      <c r="M132" s="117"/>
      <c r="N132" s="234"/>
      <c r="O132" s="175"/>
      <c r="P132" s="234"/>
      <c r="Q132" s="153"/>
      <c r="R132" s="265"/>
      <c r="S132" s="175"/>
      <c r="T132" s="234"/>
      <c r="U132" s="108"/>
      <c r="V132" s="133"/>
      <c r="W132" s="218"/>
      <c r="X132" s="234"/>
      <c r="Y132" s="175"/>
      <c r="Z132" s="224"/>
      <c r="AA132" s="175"/>
      <c r="AB132" s="224"/>
      <c r="AC132" s="83">
        <f t="shared" si="6"/>
        <v>0</v>
      </c>
      <c r="AD132" s="175">
        <v>44214</v>
      </c>
      <c r="AE132" s="297">
        <v>126000</v>
      </c>
      <c r="AF132" s="27"/>
      <c r="AG132" s="83">
        <f t="shared" si="7"/>
        <v>126000</v>
      </c>
      <c r="AH132" s="99"/>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62"/>
    </row>
    <row r="133" spans="1:78" s="61" customFormat="1" ht="17.25" customHeight="1" thickTop="1" thickBot="1">
      <c r="A133" s="26"/>
      <c r="B133" s="31" t="s">
        <v>133</v>
      </c>
      <c r="C133" s="24"/>
      <c r="D133" s="23" t="s">
        <v>432</v>
      </c>
      <c r="E133" s="218"/>
      <c r="F133" s="234"/>
      <c r="G133" s="175"/>
      <c r="H133" s="234"/>
      <c r="I133" s="175"/>
      <c r="J133" s="234"/>
      <c r="K133" s="175"/>
      <c r="L133" s="232"/>
      <c r="M133" s="117"/>
      <c r="N133" s="234"/>
      <c r="O133" s="175"/>
      <c r="P133" s="234"/>
      <c r="Q133" s="153"/>
      <c r="R133" s="265"/>
      <c r="S133" s="175"/>
      <c r="T133" s="234"/>
      <c r="U133" s="108"/>
      <c r="V133" s="133"/>
      <c r="W133" s="218"/>
      <c r="X133" s="234"/>
      <c r="Y133" s="175"/>
      <c r="Z133" s="224"/>
      <c r="AA133" s="175"/>
      <c r="AB133" s="224"/>
      <c r="AC133" s="83">
        <f t="shared" si="6"/>
        <v>0</v>
      </c>
      <c r="AD133" s="175">
        <v>44223</v>
      </c>
      <c r="AE133" s="297">
        <v>170587</v>
      </c>
      <c r="AF133" s="27"/>
      <c r="AG133" s="83">
        <f t="shared" si="7"/>
        <v>170587</v>
      </c>
      <c r="AH133" s="99"/>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62"/>
    </row>
    <row r="134" spans="1:78" s="61" customFormat="1" ht="17.25" customHeight="1" thickTop="1" thickBot="1">
      <c r="A134" s="26"/>
      <c r="B134" s="31" t="s">
        <v>133</v>
      </c>
      <c r="C134" s="24"/>
      <c r="D134" s="23" t="s">
        <v>432</v>
      </c>
      <c r="E134" s="218"/>
      <c r="F134" s="234"/>
      <c r="G134" s="175"/>
      <c r="H134" s="234"/>
      <c r="I134" s="175"/>
      <c r="J134" s="234"/>
      <c r="K134" s="175"/>
      <c r="L134" s="232"/>
      <c r="M134" s="117"/>
      <c r="N134" s="234"/>
      <c r="O134" s="175"/>
      <c r="P134" s="234"/>
      <c r="Q134" s="153"/>
      <c r="R134" s="265"/>
      <c r="S134" s="175"/>
      <c r="T134" s="234"/>
      <c r="U134" s="108"/>
      <c r="V134" s="133"/>
      <c r="W134" s="218"/>
      <c r="X134" s="234"/>
      <c r="Y134" s="175"/>
      <c r="Z134" s="224"/>
      <c r="AA134" s="175"/>
      <c r="AB134" s="224"/>
      <c r="AC134" s="83">
        <f t="shared" si="6"/>
        <v>0</v>
      </c>
      <c r="AD134" s="175">
        <v>44223</v>
      </c>
      <c r="AE134" s="297">
        <v>34256.71</v>
      </c>
      <c r="AF134" s="27"/>
      <c r="AG134" s="83">
        <f t="shared" si="7"/>
        <v>34256.71</v>
      </c>
      <c r="AH134" s="99"/>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62"/>
    </row>
    <row r="135" spans="1:78" s="61" customFormat="1" ht="17.25" customHeight="1" thickTop="1" thickBot="1">
      <c r="A135" s="26"/>
      <c r="B135" s="31" t="s">
        <v>133</v>
      </c>
      <c r="C135" s="24"/>
      <c r="D135" s="23" t="s">
        <v>432</v>
      </c>
      <c r="E135" s="218"/>
      <c r="F135" s="234"/>
      <c r="G135" s="175"/>
      <c r="H135" s="234"/>
      <c r="I135" s="175"/>
      <c r="J135" s="234"/>
      <c r="K135" s="175"/>
      <c r="L135" s="232"/>
      <c r="M135" s="117"/>
      <c r="N135" s="234"/>
      <c r="O135" s="175"/>
      <c r="P135" s="234"/>
      <c r="Q135" s="153"/>
      <c r="R135" s="265"/>
      <c r="S135" s="175"/>
      <c r="T135" s="234"/>
      <c r="U135" s="108"/>
      <c r="V135" s="133"/>
      <c r="W135" s="218"/>
      <c r="X135" s="234"/>
      <c r="Y135" s="175"/>
      <c r="Z135" s="224"/>
      <c r="AA135" s="175"/>
      <c r="AB135" s="224"/>
      <c r="AC135" s="83">
        <f t="shared" si="6"/>
        <v>0</v>
      </c>
      <c r="AD135" s="175">
        <v>44223</v>
      </c>
      <c r="AE135" s="297">
        <v>694936.65</v>
      </c>
      <c r="AF135" s="27"/>
      <c r="AG135" s="83">
        <f t="shared" si="7"/>
        <v>694936.65</v>
      </c>
      <c r="AH135" s="99"/>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62"/>
    </row>
    <row r="136" spans="1:78" s="61" customFormat="1" ht="17.25" customHeight="1" thickTop="1" thickBot="1">
      <c r="A136" s="26"/>
      <c r="B136" s="31" t="s">
        <v>133</v>
      </c>
      <c r="C136" s="24"/>
      <c r="D136" s="23" t="s">
        <v>432</v>
      </c>
      <c r="E136" s="218"/>
      <c r="F136" s="234"/>
      <c r="G136" s="175"/>
      <c r="H136" s="234"/>
      <c r="I136" s="175"/>
      <c r="J136" s="234"/>
      <c r="K136" s="175"/>
      <c r="L136" s="232"/>
      <c r="M136" s="117"/>
      <c r="N136" s="234"/>
      <c r="O136" s="175"/>
      <c r="P136" s="234"/>
      <c r="Q136" s="153"/>
      <c r="R136" s="265"/>
      <c r="S136" s="175"/>
      <c r="T136" s="234"/>
      <c r="U136" s="108"/>
      <c r="V136" s="133"/>
      <c r="W136" s="218"/>
      <c r="X136" s="234"/>
      <c r="Y136" s="175"/>
      <c r="Z136" s="224"/>
      <c r="AA136" s="175"/>
      <c r="AB136" s="224"/>
      <c r="AC136" s="83">
        <f t="shared" si="6"/>
        <v>0</v>
      </c>
      <c r="AD136" s="175">
        <v>44223</v>
      </c>
      <c r="AE136" s="297">
        <v>1185</v>
      </c>
      <c r="AF136" s="27"/>
      <c r="AG136" s="83">
        <f t="shared" si="7"/>
        <v>1185</v>
      </c>
      <c r="AH136" s="99"/>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62"/>
    </row>
    <row r="137" spans="1:78" s="61" customFormat="1" ht="17.25" customHeight="1" thickTop="1" thickBot="1">
      <c r="A137" s="26"/>
      <c r="B137" s="31" t="s">
        <v>177</v>
      </c>
      <c r="C137" s="24"/>
      <c r="D137" s="23" t="s">
        <v>207</v>
      </c>
      <c r="E137" s="218"/>
      <c r="F137" s="234"/>
      <c r="G137" s="175"/>
      <c r="H137" s="270"/>
      <c r="I137" s="175"/>
      <c r="J137" s="234"/>
      <c r="K137" s="175"/>
      <c r="L137" s="160"/>
      <c r="M137" s="117"/>
      <c r="N137" s="234"/>
      <c r="O137" s="175"/>
      <c r="P137" s="234"/>
      <c r="Q137" s="153"/>
      <c r="R137" s="265"/>
      <c r="S137" s="175"/>
      <c r="T137" s="234"/>
      <c r="U137" s="108"/>
      <c r="V137" s="133"/>
      <c r="W137" s="218">
        <v>44125</v>
      </c>
      <c r="X137" s="234">
        <v>20800</v>
      </c>
      <c r="Y137" s="175"/>
      <c r="Z137" s="224"/>
      <c r="AA137" s="175"/>
      <c r="AB137" s="224"/>
      <c r="AC137" s="83">
        <f t="shared" si="6"/>
        <v>20800</v>
      </c>
      <c r="AD137" s="175"/>
      <c r="AE137" s="44"/>
      <c r="AF137" s="27"/>
      <c r="AG137" s="83">
        <f t="shared" si="7"/>
        <v>20800</v>
      </c>
      <c r="AH137" s="99"/>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62"/>
    </row>
    <row r="138" spans="1:78" s="61" customFormat="1" ht="17.25" customHeight="1" thickTop="1" thickBot="1">
      <c r="A138" s="26"/>
      <c r="B138" s="31" t="s">
        <v>177</v>
      </c>
      <c r="C138" s="24"/>
      <c r="D138" s="23" t="s">
        <v>207</v>
      </c>
      <c r="E138" s="218"/>
      <c r="F138" s="234"/>
      <c r="G138" s="175"/>
      <c r="H138" s="270"/>
      <c r="I138" s="175"/>
      <c r="J138" s="234"/>
      <c r="K138" s="175"/>
      <c r="L138" s="160"/>
      <c r="M138" s="117"/>
      <c r="N138" s="234"/>
      <c r="O138" s="175"/>
      <c r="P138" s="274"/>
      <c r="Q138" s="153"/>
      <c r="R138" s="275"/>
      <c r="S138" s="175"/>
      <c r="T138" s="274"/>
      <c r="U138" s="108"/>
      <c r="V138" s="133"/>
      <c r="W138" s="218">
        <v>44132</v>
      </c>
      <c r="X138" s="234">
        <v>1000</v>
      </c>
      <c r="Y138" s="218">
        <v>44138</v>
      </c>
      <c r="Z138" s="234">
        <v>20800</v>
      </c>
      <c r="AA138" s="175"/>
      <c r="AB138" s="224"/>
      <c r="AC138" s="83">
        <f t="shared" si="6"/>
        <v>21800</v>
      </c>
      <c r="AD138" s="175"/>
      <c r="AE138" s="44"/>
      <c r="AF138" s="27"/>
      <c r="AG138" s="83">
        <f t="shared" si="7"/>
        <v>21800</v>
      </c>
      <c r="AH138" s="99"/>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62"/>
    </row>
    <row r="139" spans="1:78" s="61" customFormat="1" ht="17.25" customHeight="1" thickTop="1" thickBot="1">
      <c r="A139" s="26"/>
      <c r="B139" s="31" t="s">
        <v>339</v>
      </c>
      <c r="C139" s="24"/>
      <c r="D139" s="23" t="s">
        <v>338</v>
      </c>
      <c r="E139" s="218"/>
      <c r="F139" s="234"/>
      <c r="G139" s="175"/>
      <c r="H139" s="270"/>
      <c r="I139" s="175"/>
      <c r="J139" s="234"/>
      <c r="K139" s="175"/>
      <c r="L139" s="160"/>
      <c r="M139" s="117"/>
      <c r="N139" s="234"/>
      <c r="O139" s="175"/>
      <c r="P139" s="274"/>
      <c r="Q139" s="153"/>
      <c r="R139" s="275"/>
      <c r="S139" s="175"/>
      <c r="T139" s="274"/>
      <c r="U139" s="108"/>
      <c r="V139" s="133"/>
      <c r="W139" s="218">
        <v>44132</v>
      </c>
      <c r="X139" s="234">
        <v>44830</v>
      </c>
      <c r="Y139" s="175"/>
      <c r="Z139" s="224"/>
      <c r="AA139" s="175"/>
      <c r="AB139" s="224"/>
      <c r="AC139" s="83">
        <f t="shared" si="6"/>
        <v>44830</v>
      </c>
      <c r="AD139" s="175"/>
      <c r="AE139" s="44"/>
      <c r="AF139" s="27"/>
      <c r="AG139" s="83">
        <f t="shared" si="7"/>
        <v>44830</v>
      </c>
      <c r="AH139" s="99"/>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62"/>
    </row>
    <row r="140" spans="1:78" s="62" customFormat="1" ht="17.25" customHeight="1" thickTop="1" thickBot="1">
      <c r="A140" s="10"/>
      <c r="B140" s="31" t="s">
        <v>133</v>
      </c>
      <c r="C140" s="61"/>
      <c r="D140" s="23" t="s">
        <v>277</v>
      </c>
      <c r="E140" s="191"/>
      <c r="F140" s="64"/>
      <c r="G140" s="175">
        <v>43872</v>
      </c>
      <c r="H140" s="232">
        <v>50601</v>
      </c>
      <c r="I140" s="117"/>
      <c r="J140" s="232"/>
      <c r="K140" s="175"/>
      <c r="L140" s="232"/>
      <c r="M140" s="175"/>
      <c r="N140" s="64"/>
      <c r="O140" s="174"/>
      <c r="P140" s="246"/>
      <c r="Q140" s="218"/>
      <c r="R140" s="235"/>
      <c r="S140" s="40"/>
      <c r="T140" s="246"/>
      <c r="U140" s="108"/>
      <c r="V140" s="133"/>
      <c r="W140" s="174"/>
      <c r="X140" s="64"/>
      <c r="Y140" s="175"/>
      <c r="Z140" s="224"/>
      <c r="AA140" s="175"/>
      <c r="AB140" s="224"/>
      <c r="AC140" s="83">
        <f t="shared" si="6"/>
        <v>50601</v>
      </c>
      <c r="AD140" s="175"/>
      <c r="AE140" s="44"/>
      <c r="AF140" s="27"/>
      <c r="AG140" s="83">
        <f t="shared" si="7"/>
        <v>50601</v>
      </c>
      <c r="AH140" s="98"/>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61"/>
    </row>
    <row r="141" spans="1:78" s="61" customFormat="1" ht="17.25" customHeight="1" thickTop="1" thickBot="1">
      <c r="A141" s="26"/>
      <c r="B141" s="31" t="s">
        <v>204</v>
      </c>
      <c r="C141" s="24"/>
      <c r="D141" s="23" t="s">
        <v>203</v>
      </c>
      <c r="E141" s="218"/>
      <c r="F141" s="234"/>
      <c r="G141" s="175"/>
      <c r="H141" s="270"/>
      <c r="I141" s="175"/>
      <c r="J141" s="234"/>
      <c r="K141" s="175"/>
      <c r="L141" s="160"/>
      <c r="M141" s="117"/>
      <c r="N141" s="234"/>
      <c r="O141" s="175"/>
      <c r="P141" s="234"/>
      <c r="Q141" s="153"/>
      <c r="R141" s="265"/>
      <c r="S141" s="175"/>
      <c r="T141" s="234"/>
      <c r="U141" s="175">
        <v>44082</v>
      </c>
      <c r="V141" s="247">
        <v>43775</v>
      </c>
      <c r="W141" s="218"/>
      <c r="X141" s="234"/>
      <c r="Y141" s="175"/>
      <c r="Z141" s="224"/>
      <c r="AA141" s="175"/>
      <c r="AB141" s="224"/>
      <c r="AC141" s="83">
        <f t="shared" si="6"/>
        <v>43775</v>
      </c>
      <c r="AD141" s="175"/>
      <c r="AE141" s="44"/>
      <c r="AF141" s="27"/>
      <c r="AG141" s="83">
        <f t="shared" si="7"/>
        <v>43775</v>
      </c>
      <c r="AH141" s="99"/>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62"/>
    </row>
    <row r="142" spans="1:78" s="61" customFormat="1" ht="17.25" customHeight="1" thickTop="1" thickBot="1">
      <c r="A142" s="26"/>
      <c r="B142" s="31" t="s">
        <v>204</v>
      </c>
      <c r="C142" s="24"/>
      <c r="D142" s="23" t="s">
        <v>203</v>
      </c>
      <c r="E142" s="218"/>
      <c r="F142" s="234"/>
      <c r="G142" s="175"/>
      <c r="H142" s="270"/>
      <c r="I142" s="175"/>
      <c r="J142" s="234"/>
      <c r="K142" s="175"/>
      <c r="L142" s="160"/>
      <c r="M142" s="117"/>
      <c r="N142" s="234"/>
      <c r="O142" s="175"/>
      <c r="P142" s="234"/>
      <c r="Q142" s="153"/>
      <c r="R142" s="265"/>
      <c r="S142" s="175"/>
      <c r="T142" s="234"/>
      <c r="U142" s="175">
        <v>44090</v>
      </c>
      <c r="V142" s="247">
        <v>42000</v>
      </c>
      <c r="W142" s="218"/>
      <c r="X142" s="234"/>
      <c r="Y142" s="175"/>
      <c r="Z142" s="224"/>
      <c r="AA142" s="175"/>
      <c r="AB142" s="224"/>
      <c r="AC142" s="83">
        <f t="shared" si="6"/>
        <v>42000</v>
      </c>
      <c r="AD142" s="175"/>
      <c r="AE142" s="44"/>
      <c r="AF142" s="27"/>
      <c r="AG142" s="83">
        <f t="shared" si="7"/>
        <v>42000</v>
      </c>
      <c r="AH142" s="99"/>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62"/>
    </row>
    <row r="143" spans="1:78" s="61" customFormat="1" ht="17.25" customHeight="1" thickTop="1" thickBot="1">
      <c r="A143" s="10"/>
      <c r="B143" s="31" t="s">
        <v>90</v>
      </c>
      <c r="D143" s="23" t="s">
        <v>455</v>
      </c>
      <c r="E143" s="191"/>
      <c r="F143" s="64"/>
      <c r="G143" s="175"/>
      <c r="H143" s="236"/>
      <c r="I143" s="174"/>
      <c r="J143" s="232"/>
      <c r="K143" s="174"/>
      <c r="L143" s="234"/>
      <c r="M143" s="175"/>
      <c r="N143" s="233"/>
      <c r="O143" s="174"/>
      <c r="P143" s="246"/>
      <c r="Q143" s="218"/>
      <c r="R143" s="246"/>
      <c r="S143" s="218"/>
      <c r="T143" s="235"/>
      <c r="U143" s="175"/>
      <c r="V143" s="266"/>
      <c r="W143" s="174"/>
      <c r="X143" s="64"/>
      <c r="Y143" s="175"/>
      <c r="Z143" s="224"/>
      <c r="AA143" s="175"/>
      <c r="AB143" s="224"/>
      <c r="AC143" s="83">
        <f t="shared" si="6"/>
        <v>0</v>
      </c>
      <c r="AD143" s="175">
        <v>44207</v>
      </c>
      <c r="AE143" s="294">
        <v>78000</v>
      </c>
      <c r="AF143" s="27"/>
      <c r="AG143" s="83">
        <f t="shared" si="7"/>
        <v>78000</v>
      </c>
      <c r="AH143" s="98"/>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row>
    <row r="144" spans="1:78" s="61" customFormat="1" ht="17.25" customHeight="1" thickTop="1" thickBot="1">
      <c r="A144" s="26"/>
      <c r="B144" s="31" t="s">
        <v>262</v>
      </c>
      <c r="C144" s="24"/>
      <c r="D144" s="23" t="s">
        <v>261</v>
      </c>
      <c r="E144" s="218"/>
      <c r="F144" s="234"/>
      <c r="G144" s="175">
        <v>43874</v>
      </c>
      <c r="H144" s="232">
        <v>273084.71999999997</v>
      </c>
      <c r="I144" s="175">
        <v>43900</v>
      </c>
      <c r="J144" s="234">
        <v>11968</v>
      </c>
      <c r="K144" s="175">
        <v>43935</v>
      </c>
      <c r="L144" s="234">
        <v>11968</v>
      </c>
      <c r="M144" s="117"/>
      <c r="N144" s="234"/>
      <c r="O144" s="175"/>
      <c r="P144" s="234"/>
      <c r="Q144" s="153"/>
      <c r="R144" s="265"/>
      <c r="S144" s="175">
        <v>44053</v>
      </c>
      <c r="T144" s="234">
        <v>1618.9</v>
      </c>
      <c r="U144" s="175">
        <v>44090</v>
      </c>
      <c r="V144" s="247">
        <v>7400.4</v>
      </c>
      <c r="W144" s="218"/>
      <c r="X144" s="234"/>
      <c r="Y144" s="175"/>
      <c r="Z144" s="224"/>
      <c r="AA144" s="175"/>
      <c r="AB144" s="224"/>
      <c r="AC144" s="83">
        <f t="shared" si="6"/>
        <v>306040.01999999996</v>
      </c>
      <c r="AD144" s="175"/>
      <c r="AE144" s="44"/>
      <c r="AF144" s="27"/>
      <c r="AG144" s="83">
        <f t="shared" si="7"/>
        <v>306040.01999999996</v>
      </c>
      <c r="AH144" s="99"/>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62"/>
    </row>
    <row r="145" spans="1:306" s="61" customFormat="1" ht="17.25" customHeight="1" thickTop="1" thickBot="1">
      <c r="A145" s="26"/>
      <c r="B145" s="31" t="s">
        <v>262</v>
      </c>
      <c r="C145" s="24"/>
      <c r="D145" s="23" t="s">
        <v>261</v>
      </c>
      <c r="E145" s="218"/>
      <c r="F145" s="234"/>
      <c r="G145" s="175"/>
      <c r="H145" s="232"/>
      <c r="I145" s="175"/>
      <c r="J145" s="234"/>
      <c r="K145" s="175">
        <v>43928</v>
      </c>
      <c r="L145" s="234">
        <v>21067.200000000001</v>
      </c>
      <c r="M145" s="117"/>
      <c r="N145" s="234"/>
      <c r="O145" s="175"/>
      <c r="P145" s="234"/>
      <c r="Q145" s="153"/>
      <c r="R145" s="265"/>
      <c r="S145" s="175">
        <v>44054</v>
      </c>
      <c r="T145" s="234">
        <v>5984</v>
      </c>
      <c r="U145" s="175"/>
      <c r="V145" s="247"/>
      <c r="W145" s="218"/>
      <c r="X145" s="234"/>
      <c r="Y145" s="175"/>
      <c r="Z145" s="224"/>
      <c r="AA145" s="175"/>
      <c r="AB145" s="224"/>
      <c r="AC145" s="83">
        <f t="shared" si="6"/>
        <v>27051.200000000001</v>
      </c>
      <c r="AD145" s="175"/>
      <c r="AE145" s="44"/>
      <c r="AF145" s="27"/>
      <c r="AG145" s="83">
        <f t="shared" si="7"/>
        <v>27051.200000000001</v>
      </c>
      <c r="AH145" s="99"/>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62"/>
    </row>
    <row r="146" spans="1:306" s="61" customFormat="1" ht="17.25" customHeight="1" thickTop="1" thickBot="1">
      <c r="A146" s="26"/>
      <c r="B146" s="31" t="s">
        <v>331</v>
      </c>
      <c r="C146" s="24"/>
      <c r="D146" s="23" t="s">
        <v>389</v>
      </c>
      <c r="E146" s="218"/>
      <c r="F146" s="234"/>
      <c r="G146" s="175"/>
      <c r="H146" s="232"/>
      <c r="I146" s="175"/>
      <c r="J146" s="234"/>
      <c r="K146" s="175"/>
      <c r="L146" s="234"/>
      <c r="M146" s="117"/>
      <c r="N146" s="234"/>
      <c r="O146" s="175"/>
      <c r="P146" s="234"/>
      <c r="Q146" s="153"/>
      <c r="R146" s="265"/>
      <c r="S146" s="175"/>
      <c r="T146" s="234"/>
      <c r="U146" s="175"/>
      <c r="V146" s="247"/>
      <c r="W146" s="218"/>
      <c r="X146" s="234"/>
      <c r="Y146" s="175"/>
      <c r="Z146" s="224"/>
      <c r="AA146" s="218">
        <v>44181</v>
      </c>
      <c r="AB146" s="232">
        <v>122700</v>
      </c>
      <c r="AC146" s="83">
        <f t="shared" ref="AC146:AC209" si="8">AB146+Z146+X146+V146+T146+R146+P146+N146+L146+J146+H146+F146</f>
        <v>122700</v>
      </c>
      <c r="AD146" s="175"/>
      <c r="AE146" s="44"/>
      <c r="AF146" s="27"/>
      <c r="AG146" s="83">
        <f t="shared" si="7"/>
        <v>122700</v>
      </c>
      <c r="AH146" s="99"/>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62"/>
    </row>
    <row r="147" spans="1:306" s="61" customFormat="1" ht="17.25" customHeight="1" thickTop="1" thickBot="1">
      <c r="A147" s="26"/>
      <c r="B147" s="31" t="s">
        <v>144</v>
      </c>
      <c r="C147" s="24"/>
      <c r="D147" s="23" t="s">
        <v>84</v>
      </c>
      <c r="E147" s="218"/>
      <c r="F147" s="234"/>
      <c r="G147" s="175">
        <v>43880</v>
      </c>
      <c r="H147" s="232">
        <v>138000</v>
      </c>
      <c r="I147" s="175"/>
      <c r="J147" s="232"/>
      <c r="K147" s="175">
        <v>43943</v>
      </c>
      <c r="L147" s="232">
        <v>69000</v>
      </c>
      <c r="M147" s="117">
        <v>43957</v>
      </c>
      <c r="N147" s="234">
        <v>52064</v>
      </c>
      <c r="O147" s="36"/>
      <c r="P147" s="249"/>
      <c r="Q147" s="218"/>
      <c r="R147" s="160"/>
      <c r="S147" s="40"/>
      <c r="T147" s="250"/>
      <c r="U147" s="175"/>
      <c r="V147" s="247"/>
      <c r="W147" s="218"/>
      <c r="X147" s="234"/>
      <c r="Y147" s="175"/>
      <c r="Z147" s="224"/>
      <c r="AA147" s="175"/>
      <c r="AB147" s="224"/>
      <c r="AC147" s="83">
        <f t="shared" si="8"/>
        <v>259064</v>
      </c>
      <c r="AD147" s="175"/>
      <c r="AE147" s="44"/>
      <c r="AF147" s="27"/>
      <c r="AG147" s="83">
        <f t="shared" si="7"/>
        <v>259064</v>
      </c>
      <c r="AH147" s="99"/>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62"/>
    </row>
    <row r="148" spans="1:306" s="61" customFormat="1" ht="17.25" customHeight="1" thickTop="1" thickBot="1">
      <c r="A148" s="26"/>
      <c r="B148" s="31" t="s">
        <v>144</v>
      </c>
      <c r="C148" s="24"/>
      <c r="D148" s="23" t="s">
        <v>84</v>
      </c>
      <c r="E148" s="218"/>
      <c r="F148" s="234"/>
      <c r="G148" s="175">
        <v>43878</v>
      </c>
      <c r="H148" s="232">
        <v>21469.8</v>
      </c>
      <c r="I148" s="175"/>
      <c r="J148" s="234"/>
      <c r="K148" s="175"/>
      <c r="L148" s="232"/>
      <c r="M148" s="175"/>
      <c r="N148" s="249"/>
      <c r="O148" s="36"/>
      <c r="P148" s="249"/>
      <c r="Q148" s="218"/>
      <c r="R148" s="160"/>
      <c r="S148" s="40"/>
      <c r="T148" s="250"/>
      <c r="U148" s="175"/>
      <c r="V148" s="247"/>
      <c r="W148" s="218"/>
      <c r="X148" s="234"/>
      <c r="Y148" s="175"/>
      <c r="Z148" s="224"/>
      <c r="AA148" s="175"/>
      <c r="AB148" s="224"/>
      <c r="AC148" s="83">
        <f t="shared" si="8"/>
        <v>21469.8</v>
      </c>
      <c r="AD148" s="175"/>
      <c r="AE148" s="44"/>
      <c r="AF148" s="27"/>
      <c r="AG148" s="83">
        <f t="shared" si="7"/>
        <v>21469.8</v>
      </c>
      <c r="AH148" s="99"/>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62"/>
    </row>
    <row r="149" spans="1:306" s="62" customFormat="1" ht="17.25" customHeight="1" thickTop="1" thickBot="1">
      <c r="A149" s="26"/>
      <c r="B149" s="31" t="s">
        <v>96</v>
      </c>
      <c r="C149" s="24"/>
      <c r="D149" s="23" t="s">
        <v>95</v>
      </c>
      <c r="E149" s="218"/>
      <c r="F149" s="232"/>
      <c r="G149" s="175">
        <v>43888</v>
      </c>
      <c r="H149" s="232">
        <v>156508</v>
      </c>
      <c r="I149" s="175"/>
      <c r="J149" s="232"/>
      <c r="K149" s="175"/>
      <c r="L149" s="160"/>
      <c r="M149" s="175"/>
      <c r="N149" s="160"/>
      <c r="O149" s="36"/>
      <c r="P149" s="160"/>
      <c r="Q149" s="218"/>
      <c r="R149" s="160"/>
      <c r="S149" s="40"/>
      <c r="T149" s="228"/>
      <c r="U149" s="175"/>
      <c r="V149" s="247"/>
      <c r="W149" s="218"/>
      <c r="X149" s="232"/>
      <c r="Y149" s="175"/>
      <c r="Z149" s="224"/>
      <c r="AA149" s="175"/>
      <c r="AB149" s="224"/>
      <c r="AC149" s="83">
        <f t="shared" si="8"/>
        <v>156508</v>
      </c>
      <c r="AD149" s="175"/>
      <c r="AE149" s="44"/>
      <c r="AF149" s="27"/>
      <c r="AG149" s="83">
        <f t="shared" si="7"/>
        <v>156508</v>
      </c>
      <c r="AH149" s="99"/>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c r="IW149" s="61"/>
      <c r="IX149" s="61"/>
      <c r="IY149" s="61"/>
      <c r="IZ149" s="61"/>
      <c r="JA149" s="61"/>
      <c r="JB149" s="61"/>
      <c r="JC149" s="61"/>
      <c r="JD149" s="61"/>
      <c r="JE149" s="61"/>
      <c r="JF149" s="61"/>
      <c r="JG149" s="61"/>
      <c r="JH149" s="61"/>
      <c r="JI149" s="61"/>
      <c r="JJ149" s="61"/>
      <c r="JK149" s="61"/>
      <c r="JL149" s="61"/>
      <c r="JM149" s="61"/>
      <c r="JN149" s="61"/>
      <c r="JO149" s="61"/>
      <c r="JP149" s="61"/>
      <c r="JQ149" s="61"/>
      <c r="JR149" s="61"/>
      <c r="JS149" s="61"/>
      <c r="JT149" s="61"/>
      <c r="JU149" s="61"/>
      <c r="JV149" s="61"/>
      <c r="JW149" s="61"/>
      <c r="JX149" s="61"/>
      <c r="JY149" s="61"/>
      <c r="JZ149" s="61"/>
      <c r="KA149" s="61"/>
      <c r="KB149" s="61"/>
      <c r="KC149" s="61"/>
      <c r="KD149" s="61"/>
      <c r="KE149" s="61"/>
      <c r="KF149" s="61"/>
      <c r="KG149" s="61"/>
      <c r="KH149" s="61"/>
      <c r="KI149" s="61"/>
      <c r="KJ149" s="61"/>
      <c r="KK149" s="61"/>
      <c r="KL149" s="61"/>
      <c r="KM149" s="61"/>
      <c r="KN149" s="61"/>
      <c r="KO149" s="61"/>
      <c r="KP149" s="61"/>
      <c r="KQ149" s="61"/>
      <c r="KR149" s="61"/>
      <c r="KS149" s="61"/>
      <c r="KT149" s="61"/>
    </row>
    <row r="150" spans="1:306" s="62" customFormat="1" ht="17.25" customHeight="1" thickTop="1" thickBot="1">
      <c r="A150" s="26"/>
      <c r="B150" s="31" t="s">
        <v>96</v>
      </c>
      <c r="C150" s="24"/>
      <c r="D150" s="23" t="s">
        <v>95</v>
      </c>
      <c r="E150" s="218"/>
      <c r="F150" s="232"/>
      <c r="G150" s="175"/>
      <c r="H150" s="232"/>
      <c r="I150" s="175">
        <v>43903</v>
      </c>
      <c r="J150" s="232">
        <v>313016</v>
      </c>
      <c r="K150" s="117"/>
      <c r="L150" s="160"/>
      <c r="M150" s="175"/>
      <c r="N150" s="160"/>
      <c r="O150" s="36"/>
      <c r="P150" s="115"/>
      <c r="Q150" s="218"/>
      <c r="R150" s="115"/>
      <c r="S150" s="40"/>
      <c r="T150" s="227"/>
      <c r="U150" s="175"/>
      <c r="V150" s="247"/>
      <c r="W150" s="218"/>
      <c r="X150" s="232"/>
      <c r="Y150" s="175"/>
      <c r="Z150" s="224"/>
      <c r="AA150" s="175"/>
      <c r="AB150" s="224"/>
      <c r="AC150" s="83">
        <f t="shared" si="8"/>
        <v>313016</v>
      </c>
      <c r="AD150" s="175"/>
      <c r="AE150" s="44"/>
      <c r="AF150" s="27"/>
      <c r="AG150" s="83">
        <f t="shared" si="7"/>
        <v>313016</v>
      </c>
      <c r="AH150" s="99"/>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c r="IW150" s="61"/>
      <c r="IX150" s="61"/>
      <c r="IY150" s="61"/>
      <c r="IZ150" s="61"/>
      <c r="JA150" s="61"/>
      <c r="JB150" s="61"/>
      <c r="JC150" s="61"/>
      <c r="JD150" s="61"/>
      <c r="JE150" s="61"/>
      <c r="JF150" s="61"/>
      <c r="JG150" s="61"/>
      <c r="JH150" s="61"/>
      <c r="JI150" s="61"/>
      <c r="JJ150" s="61"/>
      <c r="JK150" s="61"/>
      <c r="JL150" s="61"/>
      <c r="JM150" s="61"/>
      <c r="JN150" s="61"/>
      <c r="JO150" s="61"/>
      <c r="JP150" s="61"/>
      <c r="JQ150" s="61"/>
      <c r="JR150" s="61"/>
      <c r="JS150" s="61"/>
      <c r="JT150" s="61"/>
      <c r="JU150" s="61"/>
      <c r="JV150" s="61"/>
      <c r="JW150" s="61"/>
      <c r="JX150" s="61"/>
      <c r="JY150" s="61"/>
      <c r="JZ150" s="61"/>
      <c r="KA150" s="61"/>
      <c r="KB150" s="61"/>
      <c r="KC150" s="61"/>
      <c r="KD150" s="61"/>
      <c r="KE150" s="61"/>
      <c r="KF150" s="61"/>
      <c r="KG150" s="61"/>
      <c r="KH150" s="61"/>
      <c r="KI150" s="61"/>
      <c r="KJ150" s="61"/>
      <c r="KK150" s="61"/>
      <c r="KL150" s="61"/>
      <c r="KM150" s="61"/>
      <c r="KN150" s="61"/>
      <c r="KO150" s="61"/>
      <c r="KP150" s="61"/>
      <c r="KQ150" s="61"/>
      <c r="KR150" s="61"/>
      <c r="KS150" s="61"/>
      <c r="KT150" s="61"/>
    </row>
    <row r="151" spans="1:306" s="62" customFormat="1" ht="17.25" customHeight="1" thickTop="1" thickBot="1">
      <c r="A151" s="26"/>
      <c r="B151" s="31" t="s">
        <v>269</v>
      </c>
      <c r="C151" s="24"/>
      <c r="D151" s="23" t="s">
        <v>268</v>
      </c>
      <c r="E151" s="218"/>
      <c r="F151" s="232"/>
      <c r="G151" s="239">
        <v>43881</v>
      </c>
      <c r="H151" s="241">
        <v>841095.9</v>
      </c>
      <c r="I151" s="175"/>
      <c r="J151" s="232"/>
      <c r="K151" s="117"/>
      <c r="L151" s="160"/>
      <c r="M151" s="175"/>
      <c r="N151" s="160"/>
      <c r="O151" s="36"/>
      <c r="P151" s="115"/>
      <c r="Q151" s="218"/>
      <c r="R151" s="115"/>
      <c r="S151" s="40"/>
      <c r="T151" s="227"/>
      <c r="U151" s="175"/>
      <c r="V151" s="247"/>
      <c r="W151" s="218"/>
      <c r="X151" s="232"/>
      <c r="Y151" s="175"/>
      <c r="Z151" s="224"/>
      <c r="AA151" s="175"/>
      <c r="AB151" s="224"/>
      <c r="AC151" s="83">
        <f t="shared" si="8"/>
        <v>841095.9</v>
      </c>
      <c r="AD151" s="175"/>
      <c r="AE151" s="44"/>
      <c r="AF151" s="27"/>
      <c r="AG151" s="83">
        <f t="shared" si="7"/>
        <v>841095.9</v>
      </c>
      <c r="AH151" s="99"/>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c r="IW151" s="61"/>
      <c r="IX151" s="61"/>
      <c r="IY151" s="61"/>
      <c r="IZ151" s="61"/>
      <c r="JA151" s="61"/>
      <c r="JB151" s="61"/>
      <c r="JC151" s="61"/>
      <c r="JD151" s="61"/>
      <c r="JE151" s="61"/>
      <c r="JF151" s="61"/>
      <c r="JG151" s="61"/>
      <c r="JH151" s="61"/>
      <c r="JI151" s="61"/>
      <c r="JJ151" s="61"/>
      <c r="JK151" s="61"/>
      <c r="JL151" s="61"/>
      <c r="JM151" s="61"/>
      <c r="JN151" s="61"/>
      <c r="JO151" s="61"/>
      <c r="JP151" s="61"/>
      <c r="JQ151" s="61"/>
      <c r="JR151" s="61"/>
      <c r="JS151" s="61"/>
      <c r="JT151" s="61"/>
      <c r="JU151" s="61"/>
      <c r="JV151" s="61"/>
      <c r="JW151" s="61"/>
      <c r="JX151" s="61"/>
      <c r="JY151" s="61"/>
      <c r="JZ151" s="61"/>
      <c r="KA151" s="61"/>
      <c r="KB151" s="61"/>
      <c r="KC151" s="61"/>
      <c r="KD151" s="61"/>
      <c r="KE151" s="61"/>
      <c r="KF151" s="61"/>
      <c r="KG151" s="61"/>
      <c r="KH151" s="61"/>
      <c r="KI151" s="61"/>
      <c r="KJ151" s="61"/>
      <c r="KK151" s="61"/>
      <c r="KL151" s="61"/>
      <c r="KM151" s="61"/>
      <c r="KN151" s="61"/>
      <c r="KO151" s="61"/>
      <c r="KP151" s="61"/>
      <c r="KQ151" s="61"/>
      <c r="KR151" s="61"/>
      <c r="KS151" s="61"/>
      <c r="KT151" s="61"/>
    </row>
    <row r="152" spans="1:306" s="62" customFormat="1" ht="17.25" customHeight="1" thickTop="1" thickBot="1">
      <c r="A152" s="26"/>
      <c r="B152" s="31" t="s">
        <v>270</v>
      </c>
      <c r="C152" s="24"/>
      <c r="D152" s="23" t="s">
        <v>268</v>
      </c>
      <c r="E152" s="218"/>
      <c r="F152" s="232"/>
      <c r="G152" s="239"/>
      <c r="H152" s="263"/>
      <c r="I152" s="175">
        <v>43894</v>
      </c>
      <c r="J152" s="232">
        <v>65482.07</v>
      </c>
      <c r="K152" s="117"/>
      <c r="L152" s="160"/>
      <c r="M152" s="175"/>
      <c r="N152" s="160"/>
      <c r="O152" s="36"/>
      <c r="P152" s="115"/>
      <c r="Q152" s="218"/>
      <c r="R152" s="115"/>
      <c r="S152" s="40"/>
      <c r="T152" s="227"/>
      <c r="U152" s="175"/>
      <c r="V152" s="247"/>
      <c r="W152" s="218"/>
      <c r="X152" s="232"/>
      <c r="Y152" s="175"/>
      <c r="Z152" s="224"/>
      <c r="AA152" s="175"/>
      <c r="AB152" s="224"/>
      <c r="AC152" s="83">
        <f t="shared" si="8"/>
        <v>65482.07</v>
      </c>
      <c r="AD152" s="175"/>
      <c r="AE152" s="44"/>
      <c r="AF152" s="27"/>
      <c r="AG152" s="83">
        <f t="shared" si="7"/>
        <v>65482.07</v>
      </c>
      <c r="AH152" s="99"/>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c r="IW152" s="61"/>
      <c r="IX152" s="61"/>
      <c r="IY152" s="61"/>
      <c r="IZ152" s="61"/>
      <c r="JA152" s="61"/>
      <c r="JB152" s="61"/>
      <c r="JC152" s="61"/>
      <c r="JD152" s="61"/>
      <c r="JE152" s="61"/>
      <c r="JF152" s="61"/>
      <c r="JG152" s="61"/>
      <c r="JH152" s="61"/>
      <c r="JI152" s="61"/>
      <c r="JJ152" s="61"/>
      <c r="JK152" s="61"/>
      <c r="JL152" s="61"/>
      <c r="JM152" s="61"/>
      <c r="JN152" s="61"/>
      <c r="JO152" s="61"/>
      <c r="JP152" s="61"/>
      <c r="JQ152" s="61"/>
      <c r="JR152" s="61"/>
      <c r="JS152" s="61"/>
      <c r="JT152" s="61"/>
      <c r="JU152" s="61"/>
      <c r="JV152" s="61"/>
      <c r="JW152" s="61"/>
      <c r="JX152" s="61"/>
      <c r="JY152" s="61"/>
      <c r="JZ152" s="61"/>
      <c r="KA152" s="61"/>
      <c r="KB152" s="61"/>
      <c r="KC152" s="61"/>
      <c r="KD152" s="61"/>
      <c r="KE152" s="61"/>
      <c r="KF152" s="61"/>
      <c r="KG152" s="61"/>
      <c r="KH152" s="61"/>
      <c r="KI152" s="61"/>
      <c r="KJ152" s="61"/>
      <c r="KK152" s="61"/>
      <c r="KL152" s="61"/>
      <c r="KM152" s="61"/>
      <c r="KN152" s="61"/>
      <c r="KO152" s="61"/>
      <c r="KP152" s="61"/>
      <c r="KQ152" s="61"/>
      <c r="KR152" s="61"/>
      <c r="KS152" s="61"/>
      <c r="KT152" s="61"/>
    </row>
    <row r="153" spans="1:306" s="62" customFormat="1" ht="17.25" customHeight="1" thickTop="1" thickBot="1">
      <c r="A153" s="26"/>
      <c r="B153" s="31" t="s">
        <v>204</v>
      </c>
      <c r="C153" s="24"/>
      <c r="D153" s="23" t="s">
        <v>78</v>
      </c>
      <c r="E153" s="218"/>
      <c r="F153" s="232"/>
      <c r="G153" s="239"/>
      <c r="H153" s="263"/>
      <c r="I153" s="175"/>
      <c r="J153" s="232"/>
      <c r="K153" s="117"/>
      <c r="L153" s="160"/>
      <c r="M153" s="175"/>
      <c r="N153" s="160"/>
      <c r="O153" s="36"/>
      <c r="P153" s="115"/>
      <c r="Q153" s="218"/>
      <c r="R153" s="115"/>
      <c r="S153" s="40"/>
      <c r="T153" s="227"/>
      <c r="U153" s="175">
        <v>44104</v>
      </c>
      <c r="V153" s="247">
        <v>108000</v>
      </c>
      <c r="W153" s="218"/>
      <c r="X153" s="232"/>
      <c r="Y153" s="175"/>
      <c r="Z153" s="224"/>
      <c r="AA153" s="175"/>
      <c r="AB153" s="224"/>
      <c r="AC153" s="83">
        <f t="shared" si="8"/>
        <v>108000</v>
      </c>
      <c r="AD153" s="175"/>
      <c r="AE153" s="44"/>
      <c r="AF153" s="27"/>
      <c r="AG153" s="83">
        <f t="shared" si="7"/>
        <v>108000</v>
      </c>
      <c r="AH153" s="99"/>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61"/>
      <c r="IQ153" s="61"/>
      <c r="IR153" s="61"/>
      <c r="IS153" s="61"/>
      <c r="IT153" s="61"/>
      <c r="IU153" s="61"/>
      <c r="IV153" s="61"/>
      <c r="IW153" s="61"/>
      <c r="IX153" s="61"/>
      <c r="IY153" s="61"/>
      <c r="IZ153" s="61"/>
      <c r="JA153" s="61"/>
      <c r="JB153" s="61"/>
      <c r="JC153" s="61"/>
      <c r="JD153" s="61"/>
      <c r="JE153" s="61"/>
      <c r="JF153" s="61"/>
      <c r="JG153" s="61"/>
      <c r="JH153" s="61"/>
      <c r="JI153" s="61"/>
      <c r="JJ153" s="61"/>
      <c r="JK153" s="61"/>
      <c r="JL153" s="61"/>
      <c r="JM153" s="61"/>
      <c r="JN153" s="61"/>
      <c r="JO153" s="61"/>
      <c r="JP153" s="61"/>
      <c r="JQ153" s="61"/>
      <c r="JR153" s="61"/>
      <c r="JS153" s="61"/>
      <c r="JT153" s="61"/>
      <c r="JU153" s="61"/>
      <c r="JV153" s="61"/>
      <c r="JW153" s="61"/>
      <c r="JX153" s="61"/>
      <c r="JY153" s="61"/>
      <c r="JZ153" s="61"/>
      <c r="KA153" s="61"/>
      <c r="KB153" s="61"/>
      <c r="KC153" s="61"/>
      <c r="KD153" s="61"/>
      <c r="KE153" s="61"/>
      <c r="KF153" s="61"/>
      <c r="KG153" s="61"/>
      <c r="KH153" s="61"/>
      <c r="KI153" s="61"/>
      <c r="KJ153" s="61"/>
      <c r="KK153" s="61"/>
      <c r="KL153" s="61"/>
      <c r="KM153" s="61"/>
      <c r="KN153" s="61"/>
      <c r="KO153" s="61"/>
      <c r="KP153" s="61"/>
      <c r="KQ153" s="61"/>
      <c r="KR153" s="61"/>
      <c r="KS153" s="61"/>
      <c r="KT153" s="61"/>
    </row>
    <row r="154" spans="1:306" s="62" customFormat="1" ht="17.25" customHeight="1" thickTop="1" thickBot="1">
      <c r="A154" s="26"/>
      <c r="B154" s="31" t="s">
        <v>485</v>
      </c>
      <c r="C154" s="24"/>
      <c r="D154" s="23" t="s">
        <v>427</v>
      </c>
      <c r="E154" s="218"/>
      <c r="F154" s="232"/>
      <c r="G154" s="239"/>
      <c r="H154" s="263"/>
      <c r="I154" s="175"/>
      <c r="J154" s="232"/>
      <c r="K154" s="117"/>
      <c r="L154" s="160"/>
      <c r="M154" s="175"/>
      <c r="N154" s="160"/>
      <c r="O154" s="36"/>
      <c r="P154" s="115"/>
      <c r="Q154" s="218"/>
      <c r="R154" s="115"/>
      <c r="S154" s="40"/>
      <c r="T154" s="227"/>
      <c r="U154" s="175"/>
      <c r="V154" s="247"/>
      <c r="W154" s="218"/>
      <c r="X154" s="232"/>
      <c r="Y154" s="175"/>
      <c r="Z154" s="224"/>
      <c r="AA154" s="175">
        <v>44193</v>
      </c>
      <c r="AB154" s="232">
        <v>10494</v>
      </c>
      <c r="AC154" s="83">
        <f t="shared" si="8"/>
        <v>10494</v>
      </c>
      <c r="AD154" s="175"/>
      <c r="AE154" s="44"/>
      <c r="AF154" s="27"/>
      <c r="AG154" s="83">
        <f t="shared" si="7"/>
        <v>10494</v>
      </c>
      <c r="AH154" s="99"/>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N154" s="61"/>
      <c r="IO154" s="61"/>
      <c r="IP154" s="61"/>
      <c r="IQ154" s="61"/>
      <c r="IR154" s="61"/>
      <c r="IS154" s="61"/>
      <c r="IT154" s="61"/>
      <c r="IU154" s="61"/>
      <c r="IV154" s="61"/>
      <c r="IW154" s="61"/>
      <c r="IX154" s="61"/>
      <c r="IY154" s="61"/>
      <c r="IZ154" s="61"/>
      <c r="JA154" s="61"/>
      <c r="JB154" s="61"/>
      <c r="JC154" s="61"/>
      <c r="JD154" s="61"/>
      <c r="JE154" s="61"/>
      <c r="JF154" s="61"/>
      <c r="JG154" s="61"/>
      <c r="JH154" s="61"/>
      <c r="JI154" s="61"/>
      <c r="JJ154" s="61"/>
      <c r="JK154" s="61"/>
      <c r="JL154" s="61"/>
      <c r="JM154" s="61"/>
      <c r="JN154" s="61"/>
      <c r="JO154" s="61"/>
      <c r="JP154" s="61"/>
      <c r="JQ154" s="61"/>
      <c r="JR154" s="61"/>
      <c r="JS154" s="61"/>
      <c r="JT154" s="61"/>
      <c r="JU154" s="61"/>
      <c r="JV154" s="61"/>
      <c r="JW154" s="61"/>
      <c r="JX154" s="61"/>
      <c r="JY154" s="61"/>
      <c r="JZ154" s="61"/>
      <c r="KA154" s="61"/>
      <c r="KB154" s="61"/>
      <c r="KC154" s="61"/>
      <c r="KD154" s="61"/>
      <c r="KE154" s="61"/>
      <c r="KF154" s="61"/>
      <c r="KG154" s="61"/>
      <c r="KH154" s="61"/>
      <c r="KI154" s="61"/>
      <c r="KJ154" s="61"/>
      <c r="KK154" s="61"/>
      <c r="KL154" s="61"/>
      <c r="KM154" s="61"/>
      <c r="KN154" s="61"/>
      <c r="KO154" s="61"/>
      <c r="KP154" s="61"/>
      <c r="KQ154" s="61"/>
      <c r="KR154" s="61"/>
      <c r="KS154" s="61"/>
      <c r="KT154" s="61"/>
    </row>
    <row r="155" spans="1:306" s="62" customFormat="1" ht="17.25" customHeight="1" thickTop="1" thickBot="1">
      <c r="A155" s="26"/>
      <c r="B155" s="31" t="s">
        <v>485</v>
      </c>
      <c r="C155" s="24"/>
      <c r="D155" s="23" t="s">
        <v>427</v>
      </c>
      <c r="E155" s="218"/>
      <c r="F155" s="232"/>
      <c r="G155" s="239"/>
      <c r="H155" s="263"/>
      <c r="I155" s="175"/>
      <c r="J155" s="232"/>
      <c r="K155" s="117"/>
      <c r="L155" s="160"/>
      <c r="M155" s="175"/>
      <c r="N155" s="160"/>
      <c r="O155" s="36"/>
      <c r="P155" s="115"/>
      <c r="Q155" s="218"/>
      <c r="R155" s="115"/>
      <c r="S155" s="40"/>
      <c r="T155" s="227"/>
      <c r="U155" s="175"/>
      <c r="V155" s="247"/>
      <c r="W155" s="218"/>
      <c r="X155" s="232"/>
      <c r="Y155" s="175"/>
      <c r="Z155" s="224"/>
      <c r="AA155" s="175">
        <v>44193</v>
      </c>
      <c r="AB155" s="232">
        <v>30851.7</v>
      </c>
      <c r="AC155" s="83">
        <f t="shared" si="8"/>
        <v>30851.7</v>
      </c>
      <c r="AD155" s="175"/>
      <c r="AE155" s="44"/>
      <c r="AF155" s="27"/>
      <c r="AG155" s="83">
        <f t="shared" si="7"/>
        <v>30851.7</v>
      </c>
      <c r="AH155" s="99"/>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c r="IW155" s="61"/>
      <c r="IX155" s="61"/>
      <c r="IY155" s="61"/>
      <c r="IZ155" s="61"/>
      <c r="JA155" s="61"/>
      <c r="JB155" s="61"/>
      <c r="JC155" s="61"/>
      <c r="JD155" s="61"/>
      <c r="JE155" s="61"/>
      <c r="JF155" s="61"/>
      <c r="JG155" s="61"/>
      <c r="JH155" s="61"/>
      <c r="JI155" s="61"/>
      <c r="JJ155" s="61"/>
      <c r="JK155" s="61"/>
      <c r="JL155" s="61"/>
      <c r="JM155" s="61"/>
      <c r="JN155" s="61"/>
      <c r="JO155" s="61"/>
      <c r="JP155" s="61"/>
      <c r="JQ155" s="61"/>
      <c r="JR155" s="61"/>
      <c r="JS155" s="61"/>
      <c r="JT155" s="61"/>
      <c r="JU155" s="61"/>
      <c r="JV155" s="61"/>
      <c r="JW155" s="61"/>
      <c r="JX155" s="61"/>
      <c r="JY155" s="61"/>
      <c r="JZ155" s="61"/>
      <c r="KA155" s="61"/>
      <c r="KB155" s="61"/>
      <c r="KC155" s="61"/>
      <c r="KD155" s="61"/>
      <c r="KE155" s="61"/>
      <c r="KF155" s="61"/>
      <c r="KG155" s="61"/>
      <c r="KH155" s="61"/>
      <c r="KI155" s="61"/>
      <c r="KJ155" s="61"/>
      <c r="KK155" s="61"/>
      <c r="KL155" s="61"/>
      <c r="KM155" s="61"/>
      <c r="KN155" s="61"/>
      <c r="KO155" s="61"/>
      <c r="KP155" s="61"/>
      <c r="KQ155" s="61"/>
      <c r="KR155" s="61"/>
      <c r="KS155" s="61"/>
      <c r="KT155" s="61"/>
    </row>
    <row r="156" spans="1:306" s="62" customFormat="1" ht="17.25" customHeight="1" thickTop="1" thickBot="1">
      <c r="A156" s="26"/>
      <c r="B156" s="31" t="s">
        <v>202</v>
      </c>
      <c r="C156" s="24"/>
      <c r="D156" s="23" t="s">
        <v>201</v>
      </c>
      <c r="E156" s="218"/>
      <c r="F156" s="232"/>
      <c r="G156" s="175"/>
      <c r="H156" s="232"/>
      <c r="I156" s="175"/>
      <c r="J156" s="232"/>
      <c r="K156" s="117"/>
      <c r="L156" s="160"/>
      <c r="M156" s="175"/>
      <c r="N156" s="160"/>
      <c r="O156" s="36"/>
      <c r="P156" s="115"/>
      <c r="Q156" s="218"/>
      <c r="R156" s="115"/>
      <c r="S156" s="40"/>
      <c r="T156" s="227"/>
      <c r="U156" s="175">
        <v>44082</v>
      </c>
      <c r="V156" s="247">
        <v>80231.360000000001</v>
      </c>
      <c r="W156" s="218"/>
      <c r="X156" s="232"/>
      <c r="Y156" s="175"/>
      <c r="Z156" s="224"/>
      <c r="AA156" s="175"/>
      <c r="AB156" s="224"/>
      <c r="AC156" s="83">
        <f t="shared" si="8"/>
        <v>80231.360000000001</v>
      </c>
      <c r="AD156" s="175"/>
      <c r="AE156" s="44"/>
      <c r="AF156" s="27"/>
      <c r="AG156" s="83">
        <f t="shared" si="7"/>
        <v>80231.360000000001</v>
      </c>
      <c r="AH156" s="99"/>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c r="IW156" s="61"/>
      <c r="IX156" s="61"/>
      <c r="IY156" s="61"/>
      <c r="IZ156" s="61"/>
      <c r="JA156" s="61"/>
      <c r="JB156" s="61"/>
      <c r="JC156" s="61"/>
      <c r="JD156" s="61"/>
      <c r="JE156" s="61"/>
      <c r="JF156" s="61"/>
      <c r="JG156" s="61"/>
      <c r="JH156" s="61"/>
      <c r="JI156" s="61"/>
      <c r="JJ156" s="61"/>
      <c r="JK156" s="61"/>
      <c r="JL156" s="61"/>
      <c r="JM156" s="61"/>
      <c r="JN156" s="61"/>
      <c r="JO156" s="61"/>
      <c r="JP156" s="61"/>
      <c r="JQ156" s="61"/>
      <c r="JR156" s="61"/>
      <c r="JS156" s="61"/>
      <c r="JT156" s="61"/>
      <c r="JU156" s="61"/>
      <c r="JV156" s="61"/>
      <c r="JW156" s="61"/>
      <c r="JX156" s="61"/>
      <c r="JY156" s="61"/>
      <c r="JZ156" s="61"/>
      <c r="KA156" s="61"/>
      <c r="KB156" s="61"/>
      <c r="KC156" s="61"/>
      <c r="KD156" s="61"/>
      <c r="KE156" s="61"/>
      <c r="KF156" s="61"/>
      <c r="KG156" s="61"/>
      <c r="KH156" s="61"/>
      <c r="KI156" s="61"/>
      <c r="KJ156" s="61"/>
      <c r="KK156" s="61"/>
      <c r="KL156" s="61"/>
      <c r="KM156" s="61"/>
      <c r="KN156" s="61"/>
      <c r="KO156" s="61"/>
      <c r="KP156" s="61"/>
      <c r="KQ156" s="61"/>
      <c r="KR156" s="61"/>
      <c r="KS156" s="61"/>
      <c r="KT156" s="61"/>
    </row>
    <row r="157" spans="1:306" s="62" customFormat="1" ht="17.25" customHeight="1" thickTop="1" thickBot="1">
      <c r="A157" s="26"/>
      <c r="B157" s="31" t="s">
        <v>113</v>
      </c>
      <c r="C157" s="24"/>
      <c r="D157" s="23" t="s">
        <v>396</v>
      </c>
      <c r="E157" s="218"/>
      <c r="F157" s="232"/>
      <c r="G157" s="175"/>
      <c r="H157" s="232"/>
      <c r="I157" s="175"/>
      <c r="J157" s="232"/>
      <c r="K157" s="117"/>
      <c r="L157" s="160"/>
      <c r="M157" s="175"/>
      <c r="N157" s="160"/>
      <c r="O157" s="36"/>
      <c r="P157" s="115"/>
      <c r="Q157" s="218"/>
      <c r="R157" s="115"/>
      <c r="S157" s="40"/>
      <c r="T157" s="227"/>
      <c r="U157" s="175"/>
      <c r="V157" s="247"/>
      <c r="W157" s="218"/>
      <c r="X157" s="232"/>
      <c r="Y157" s="175">
        <v>44159</v>
      </c>
      <c r="Z157" s="232">
        <v>113575</v>
      </c>
      <c r="AA157" s="175"/>
      <c r="AB157" s="224"/>
      <c r="AC157" s="83">
        <f t="shared" si="8"/>
        <v>113575</v>
      </c>
      <c r="AD157" s="175"/>
      <c r="AE157" s="44"/>
      <c r="AF157" s="27"/>
      <c r="AG157" s="83">
        <f t="shared" si="7"/>
        <v>113575</v>
      </c>
      <c r="AH157" s="99"/>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c r="JL157" s="61"/>
      <c r="JM157" s="61"/>
      <c r="JN157" s="61"/>
      <c r="JO157" s="61"/>
      <c r="JP157" s="61"/>
      <c r="JQ157" s="61"/>
      <c r="JR157" s="61"/>
      <c r="JS157" s="61"/>
      <c r="JT157" s="61"/>
      <c r="JU157" s="61"/>
      <c r="JV157" s="61"/>
      <c r="JW157" s="61"/>
      <c r="JX157" s="61"/>
      <c r="JY157" s="61"/>
      <c r="JZ157" s="61"/>
      <c r="KA157" s="61"/>
      <c r="KB157" s="61"/>
      <c r="KC157" s="61"/>
      <c r="KD157" s="61"/>
      <c r="KE157" s="61"/>
      <c r="KF157" s="61"/>
      <c r="KG157" s="61"/>
      <c r="KH157" s="61"/>
      <c r="KI157" s="61"/>
      <c r="KJ157" s="61"/>
      <c r="KK157" s="61"/>
      <c r="KL157" s="61"/>
      <c r="KM157" s="61"/>
      <c r="KN157" s="61"/>
      <c r="KO157" s="61"/>
      <c r="KP157" s="61"/>
      <c r="KQ157" s="61"/>
      <c r="KR157" s="61"/>
      <c r="KS157" s="61"/>
      <c r="KT157" s="61"/>
    </row>
    <row r="158" spans="1:306" s="62" customFormat="1" ht="17.25" customHeight="1" thickTop="1" thickBot="1">
      <c r="A158" s="26"/>
      <c r="B158" s="31" t="s">
        <v>321</v>
      </c>
      <c r="C158" s="24"/>
      <c r="D158" s="23" t="s">
        <v>320</v>
      </c>
      <c r="E158" s="218"/>
      <c r="F158" s="232"/>
      <c r="G158" s="175"/>
      <c r="H158" s="232"/>
      <c r="I158" s="175"/>
      <c r="J158" s="232"/>
      <c r="K158" s="117"/>
      <c r="L158" s="160"/>
      <c r="M158" s="175"/>
      <c r="N158" s="160"/>
      <c r="O158" s="36"/>
      <c r="P158" s="115"/>
      <c r="Q158" s="218"/>
      <c r="R158" s="115"/>
      <c r="S158" s="40"/>
      <c r="T158" s="227"/>
      <c r="U158" s="175"/>
      <c r="V158" s="247"/>
      <c r="W158" s="218">
        <v>44111</v>
      </c>
      <c r="X158" s="232">
        <v>59950</v>
      </c>
      <c r="Y158" s="175"/>
      <c r="Z158" s="224"/>
      <c r="AA158" s="175"/>
      <c r="AB158" s="224"/>
      <c r="AC158" s="83">
        <f t="shared" si="8"/>
        <v>59950</v>
      </c>
      <c r="AD158" s="175"/>
      <c r="AE158" s="44"/>
      <c r="AF158" s="27"/>
      <c r="AG158" s="83">
        <f t="shared" si="7"/>
        <v>59950</v>
      </c>
      <c r="AH158" s="99"/>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c r="IW158" s="61"/>
      <c r="IX158" s="61"/>
      <c r="IY158" s="61"/>
      <c r="IZ158" s="61"/>
      <c r="JA158" s="61"/>
      <c r="JB158" s="61"/>
      <c r="JC158" s="61"/>
      <c r="JD158" s="61"/>
      <c r="JE158" s="61"/>
      <c r="JF158" s="61"/>
      <c r="JG158" s="61"/>
      <c r="JH158" s="61"/>
      <c r="JI158" s="61"/>
      <c r="JJ158" s="61"/>
      <c r="JK158" s="61"/>
      <c r="JL158" s="61"/>
      <c r="JM158" s="61"/>
      <c r="JN158" s="61"/>
      <c r="JO158" s="61"/>
      <c r="JP158" s="61"/>
      <c r="JQ158" s="61"/>
      <c r="JR158" s="61"/>
      <c r="JS158" s="61"/>
      <c r="JT158" s="61"/>
      <c r="JU158" s="61"/>
      <c r="JV158" s="61"/>
      <c r="JW158" s="61"/>
      <c r="JX158" s="61"/>
      <c r="JY158" s="61"/>
      <c r="JZ158" s="61"/>
      <c r="KA158" s="61"/>
      <c r="KB158" s="61"/>
      <c r="KC158" s="61"/>
      <c r="KD158" s="61"/>
      <c r="KE158" s="61"/>
      <c r="KF158" s="61"/>
      <c r="KG158" s="61"/>
      <c r="KH158" s="61"/>
      <c r="KI158" s="61"/>
      <c r="KJ158" s="61"/>
      <c r="KK158" s="61"/>
      <c r="KL158" s="61"/>
      <c r="KM158" s="61"/>
      <c r="KN158" s="61"/>
      <c r="KO158" s="61"/>
      <c r="KP158" s="61"/>
      <c r="KQ158" s="61"/>
      <c r="KR158" s="61"/>
      <c r="KS158" s="61"/>
      <c r="KT158" s="61"/>
    </row>
    <row r="159" spans="1:306" s="62" customFormat="1" ht="17.25" customHeight="1" thickTop="1" thickBot="1">
      <c r="A159" s="26"/>
      <c r="B159" s="31" t="s">
        <v>113</v>
      </c>
      <c r="C159" s="24"/>
      <c r="D159" s="23" t="s">
        <v>354</v>
      </c>
      <c r="E159" s="218"/>
      <c r="F159" s="232"/>
      <c r="G159" s="175"/>
      <c r="H159" s="232"/>
      <c r="I159" s="175"/>
      <c r="J159" s="232"/>
      <c r="K159" s="117"/>
      <c r="L159" s="160"/>
      <c r="M159" s="175"/>
      <c r="N159" s="160"/>
      <c r="O159" s="36"/>
      <c r="P159" s="115"/>
      <c r="Q159" s="218"/>
      <c r="R159" s="115"/>
      <c r="S159" s="40"/>
      <c r="T159" s="227"/>
      <c r="U159" s="175"/>
      <c r="V159" s="247"/>
      <c r="W159" s="218"/>
      <c r="X159" s="232"/>
      <c r="Y159" s="218">
        <v>44152</v>
      </c>
      <c r="Z159" s="232">
        <v>22981.200000000001</v>
      </c>
      <c r="AA159" s="175"/>
      <c r="AB159" s="224"/>
      <c r="AC159" s="83">
        <f t="shared" si="8"/>
        <v>22981.200000000001</v>
      </c>
      <c r="AD159" s="175"/>
      <c r="AE159" s="44"/>
      <c r="AF159" s="27"/>
      <c r="AG159" s="83">
        <f t="shared" si="7"/>
        <v>22981.200000000001</v>
      </c>
      <c r="AH159" s="99"/>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c r="IW159" s="61"/>
      <c r="IX159" s="61"/>
      <c r="IY159" s="61"/>
      <c r="IZ159" s="61"/>
      <c r="JA159" s="61"/>
      <c r="JB159" s="61"/>
      <c r="JC159" s="61"/>
      <c r="JD159" s="61"/>
      <c r="JE159" s="61"/>
      <c r="JF159" s="61"/>
      <c r="JG159" s="61"/>
      <c r="JH159" s="61"/>
      <c r="JI159" s="61"/>
      <c r="JJ159" s="61"/>
      <c r="JK159" s="61"/>
      <c r="JL159" s="61"/>
      <c r="JM159" s="61"/>
      <c r="JN159" s="61"/>
      <c r="JO159" s="61"/>
      <c r="JP159" s="61"/>
      <c r="JQ159" s="61"/>
      <c r="JR159" s="61"/>
      <c r="JS159" s="61"/>
      <c r="JT159" s="61"/>
      <c r="JU159" s="61"/>
      <c r="JV159" s="61"/>
      <c r="JW159" s="61"/>
      <c r="JX159" s="61"/>
      <c r="JY159" s="61"/>
      <c r="JZ159" s="61"/>
      <c r="KA159" s="61"/>
      <c r="KB159" s="61"/>
      <c r="KC159" s="61"/>
      <c r="KD159" s="61"/>
      <c r="KE159" s="61"/>
      <c r="KF159" s="61"/>
      <c r="KG159" s="61"/>
      <c r="KH159" s="61"/>
      <c r="KI159" s="61"/>
      <c r="KJ159" s="61"/>
      <c r="KK159" s="61"/>
      <c r="KL159" s="61"/>
      <c r="KM159" s="61"/>
      <c r="KN159" s="61"/>
      <c r="KO159" s="61"/>
      <c r="KP159" s="61"/>
      <c r="KQ159" s="61"/>
      <c r="KR159" s="61"/>
      <c r="KS159" s="61"/>
      <c r="KT159" s="61"/>
    </row>
    <row r="160" spans="1:306" s="62" customFormat="1" ht="17.25" customHeight="1" thickTop="1" thickBot="1">
      <c r="A160" s="10"/>
      <c r="B160" s="31" t="s">
        <v>77</v>
      </c>
      <c r="C160" s="24"/>
      <c r="D160" s="23" t="s">
        <v>78</v>
      </c>
      <c r="E160" s="175"/>
      <c r="F160" s="232"/>
      <c r="G160" s="175"/>
      <c r="H160" s="272"/>
      <c r="I160" s="175"/>
      <c r="J160" s="232"/>
      <c r="K160" s="117">
        <v>43950</v>
      </c>
      <c r="L160" s="232">
        <v>975</v>
      </c>
      <c r="M160" s="175"/>
      <c r="N160" s="160"/>
      <c r="O160" s="36"/>
      <c r="P160" s="115"/>
      <c r="Q160" s="218"/>
      <c r="R160" s="115"/>
      <c r="S160" s="40"/>
      <c r="T160" s="227"/>
      <c r="U160" s="108"/>
      <c r="V160" s="133"/>
      <c r="W160" s="218"/>
      <c r="X160" s="232"/>
      <c r="Y160" s="175"/>
      <c r="Z160" s="232"/>
      <c r="AA160" s="175"/>
      <c r="AB160" s="224"/>
      <c r="AC160" s="83">
        <f t="shared" si="8"/>
        <v>975</v>
      </c>
      <c r="AD160" s="175"/>
      <c r="AE160" s="44"/>
      <c r="AF160" s="27"/>
      <c r="AG160" s="83">
        <f t="shared" si="7"/>
        <v>975</v>
      </c>
      <c r="AH160" s="98"/>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c r="IW160" s="61"/>
      <c r="IX160" s="61"/>
      <c r="IY160" s="61"/>
      <c r="IZ160" s="61"/>
      <c r="JA160" s="61"/>
      <c r="JB160" s="61"/>
      <c r="JC160" s="61"/>
      <c r="JD160" s="61"/>
      <c r="JE160" s="61"/>
      <c r="JF160" s="61"/>
      <c r="JG160" s="61"/>
      <c r="JH160" s="61"/>
      <c r="JI160" s="61"/>
      <c r="JJ160" s="61"/>
      <c r="JK160" s="61"/>
      <c r="JL160" s="61"/>
      <c r="JM160" s="61"/>
      <c r="JN160" s="61"/>
      <c r="JO160" s="61"/>
      <c r="JP160" s="61"/>
      <c r="JQ160" s="61"/>
      <c r="JR160" s="61"/>
      <c r="JS160" s="61"/>
      <c r="JT160" s="61"/>
      <c r="JU160" s="61"/>
      <c r="JV160" s="61"/>
      <c r="JW160" s="61"/>
      <c r="JX160" s="61"/>
      <c r="JY160" s="61"/>
      <c r="JZ160" s="61"/>
      <c r="KA160" s="61"/>
      <c r="KB160" s="61"/>
      <c r="KC160" s="61"/>
      <c r="KD160" s="61"/>
      <c r="KE160" s="61"/>
      <c r="KF160" s="61"/>
      <c r="KG160" s="61"/>
      <c r="KH160" s="61"/>
      <c r="KI160" s="61"/>
      <c r="KJ160" s="61"/>
      <c r="KK160" s="61"/>
      <c r="KL160" s="61"/>
      <c r="KM160" s="61"/>
      <c r="KN160" s="61"/>
      <c r="KO160" s="61"/>
      <c r="KP160" s="61"/>
      <c r="KQ160" s="61"/>
      <c r="KR160" s="61"/>
      <c r="KS160" s="61"/>
      <c r="KT160" s="61"/>
    </row>
    <row r="161" spans="1:306" s="62" customFormat="1" ht="17.25" customHeight="1" thickTop="1" thickBot="1">
      <c r="A161" s="10"/>
      <c r="B161" s="31" t="s">
        <v>77</v>
      </c>
      <c r="C161" s="24"/>
      <c r="D161" s="23" t="s">
        <v>78</v>
      </c>
      <c r="E161" s="175"/>
      <c r="F161" s="232"/>
      <c r="G161" s="175"/>
      <c r="H161" s="272"/>
      <c r="I161" s="175"/>
      <c r="J161" s="232"/>
      <c r="K161" s="117">
        <v>43943</v>
      </c>
      <c r="L161" s="232">
        <v>490</v>
      </c>
      <c r="M161" s="175"/>
      <c r="N161" s="160"/>
      <c r="O161" s="36"/>
      <c r="P161" s="115"/>
      <c r="Q161" s="218"/>
      <c r="R161" s="115"/>
      <c r="S161" s="40"/>
      <c r="T161" s="227"/>
      <c r="U161" s="108"/>
      <c r="V161" s="133"/>
      <c r="W161" s="218"/>
      <c r="X161" s="232"/>
      <c r="Y161" s="175"/>
      <c r="Z161" s="232"/>
      <c r="AA161" s="175"/>
      <c r="AB161" s="224"/>
      <c r="AC161" s="83">
        <f t="shared" si="8"/>
        <v>490</v>
      </c>
      <c r="AD161" s="175"/>
      <c r="AE161" s="44"/>
      <c r="AF161" s="27"/>
      <c r="AG161" s="83">
        <f t="shared" si="7"/>
        <v>490</v>
      </c>
      <c r="AH161" s="98"/>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c r="IW161" s="61"/>
      <c r="IX161" s="61"/>
      <c r="IY161" s="61"/>
      <c r="IZ161" s="61"/>
      <c r="JA161" s="61"/>
      <c r="JB161" s="61"/>
      <c r="JC161" s="61"/>
      <c r="JD161" s="61"/>
      <c r="JE161" s="61"/>
      <c r="JF161" s="61"/>
      <c r="JG161" s="61"/>
      <c r="JH161" s="61"/>
      <c r="JI161" s="61"/>
      <c r="JJ161" s="61"/>
      <c r="JK161" s="61"/>
      <c r="JL161" s="61"/>
      <c r="JM161" s="61"/>
      <c r="JN161" s="61"/>
      <c r="JO161" s="61"/>
      <c r="JP161" s="61"/>
      <c r="JQ161" s="61"/>
      <c r="JR161" s="61"/>
      <c r="JS161" s="61"/>
      <c r="JT161" s="61"/>
      <c r="JU161" s="61"/>
      <c r="JV161" s="61"/>
      <c r="JW161" s="61"/>
      <c r="JX161" s="61"/>
      <c r="JY161" s="61"/>
      <c r="JZ161" s="61"/>
      <c r="KA161" s="61"/>
      <c r="KB161" s="61"/>
      <c r="KC161" s="61"/>
      <c r="KD161" s="61"/>
      <c r="KE161" s="61"/>
      <c r="KF161" s="61"/>
      <c r="KG161" s="61"/>
      <c r="KH161" s="61"/>
      <c r="KI161" s="61"/>
      <c r="KJ161" s="61"/>
      <c r="KK161" s="61"/>
      <c r="KL161" s="61"/>
      <c r="KM161" s="61"/>
      <c r="KN161" s="61"/>
      <c r="KO161" s="61"/>
      <c r="KP161" s="61"/>
      <c r="KQ161" s="61"/>
      <c r="KR161" s="61"/>
      <c r="KS161" s="61"/>
      <c r="KT161" s="61"/>
    </row>
    <row r="162" spans="1:306" s="62" customFormat="1" ht="17.25" customHeight="1" thickTop="1" thickBot="1">
      <c r="A162" s="10"/>
      <c r="B162" s="31" t="s">
        <v>90</v>
      </c>
      <c r="C162" s="24"/>
      <c r="D162" s="23" t="s">
        <v>329</v>
      </c>
      <c r="E162" s="175"/>
      <c r="F162" s="232"/>
      <c r="G162" s="175"/>
      <c r="H162" s="272"/>
      <c r="I162" s="175"/>
      <c r="J162" s="232"/>
      <c r="K162" s="117"/>
      <c r="L162" s="232"/>
      <c r="M162" s="175"/>
      <c r="N162" s="160"/>
      <c r="O162" s="36"/>
      <c r="P162" s="115"/>
      <c r="Q162" s="218"/>
      <c r="R162" s="115"/>
      <c r="S162" s="40"/>
      <c r="T162" s="227"/>
      <c r="U162" s="218">
        <v>44104</v>
      </c>
      <c r="V162" s="232">
        <v>78000</v>
      </c>
      <c r="W162" s="218"/>
      <c r="X162" s="232"/>
      <c r="Y162" s="175"/>
      <c r="Z162" s="232"/>
      <c r="AA162" s="175"/>
      <c r="AB162" s="224"/>
      <c r="AC162" s="83">
        <f t="shared" si="8"/>
        <v>78000</v>
      </c>
      <c r="AD162" s="175"/>
      <c r="AE162" s="44"/>
      <c r="AF162" s="27"/>
      <c r="AG162" s="83">
        <f t="shared" si="7"/>
        <v>78000</v>
      </c>
      <c r="AH162" s="98"/>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c r="IW162" s="61"/>
      <c r="IX162" s="61"/>
      <c r="IY162" s="61"/>
      <c r="IZ162" s="61"/>
      <c r="JA162" s="61"/>
      <c r="JB162" s="61"/>
      <c r="JC162" s="61"/>
      <c r="JD162" s="61"/>
      <c r="JE162" s="61"/>
      <c r="JF162" s="61"/>
      <c r="JG162" s="61"/>
      <c r="JH162" s="61"/>
      <c r="JI162" s="61"/>
      <c r="JJ162" s="61"/>
      <c r="JK162" s="61"/>
      <c r="JL162" s="61"/>
      <c r="JM162" s="61"/>
      <c r="JN162" s="61"/>
      <c r="JO162" s="61"/>
      <c r="JP162" s="61"/>
      <c r="JQ162" s="61"/>
      <c r="JR162" s="61"/>
      <c r="JS162" s="61"/>
      <c r="JT162" s="61"/>
      <c r="JU162" s="61"/>
      <c r="JV162" s="61"/>
      <c r="JW162" s="61"/>
      <c r="JX162" s="61"/>
      <c r="JY162" s="61"/>
      <c r="JZ162" s="61"/>
      <c r="KA162" s="61"/>
      <c r="KB162" s="61"/>
      <c r="KC162" s="61"/>
      <c r="KD162" s="61"/>
      <c r="KE162" s="61"/>
      <c r="KF162" s="61"/>
      <c r="KG162" s="61"/>
      <c r="KH162" s="61"/>
      <c r="KI162" s="61"/>
      <c r="KJ162" s="61"/>
      <c r="KK162" s="61"/>
      <c r="KL162" s="61"/>
      <c r="KM162" s="61"/>
      <c r="KN162" s="61"/>
      <c r="KO162" s="61"/>
      <c r="KP162" s="61"/>
      <c r="KQ162" s="61"/>
      <c r="KR162" s="61"/>
      <c r="KS162" s="61"/>
      <c r="KT162" s="61"/>
    </row>
    <row r="163" spans="1:306" s="62" customFormat="1" ht="17.25" customHeight="1" thickTop="1" thickBot="1">
      <c r="A163" s="10"/>
      <c r="B163" s="31" t="s">
        <v>64</v>
      </c>
      <c r="C163" s="61"/>
      <c r="D163" s="23" t="s">
        <v>65</v>
      </c>
      <c r="E163" s="191"/>
      <c r="F163" s="64"/>
      <c r="G163" s="174"/>
      <c r="H163" s="64"/>
      <c r="I163" s="117"/>
      <c r="J163" s="232"/>
      <c r="K163" s="175">
        <v>43928</v>
      </c>
      <c r="L163" s="232">
        <v>109440</v>
      </c>
      <c r="M163" s="175"/>
      <c r="N163" s="64"/>
      <c r="O163" s="174"/>
      <c r="P163" s="246"/>
      <c r="Q163" s="218"/>
      <c r="R163" s="235"/>
      <c r="S163" s="40"/>
      <c r="T163" s="246"/>
      <c r="U163" s="108"/>
      <c r="V163" s="133"/>
      <c r="W163" s="174"/>
      <c r="X163" s="64"/>
      <c r="Y163" s="175"/>
      <c r="Z163" s="224"/>
      <c r="AA163" s="175"/>
      <c r="AB163" s="224"/>
      <c r="AC163" s="83">
        <f t="shared" si="8"/>
        <v>109440</v>
      </c>
      <c r="AD163" s="175"/>
      <c r="AE163" s="44"/>
      <c r="AF163" s="27"/>
      <c r="AG163" s="83">
        <f t="shared" si="7"/>
        <v>109440</v>
      </c>
      <c r="AH163" s="98"/>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61"/>
    </row>
    <row r="164" spans="1:306" s="62" customFormat="1" ht="17.25" customHeight="1" thickTop="1" thickBot="1">
      <c r="A164" s="10"/>
      <c r="B164" s="31" t="s">
        <v>64</v>
      </c>
      <c r="C164" s="61"/>
      <c r="D164" s="23" t="s">
        <v>65</v>
      </c>
      <c r="E164" s="191"/>
      <c r="F164" s="64"/>
      <c r="G164" s="174"/>
      <c r="H164" s="233"/>
      <c r="I164" s="117"/>
      <c r="J164" s="232"/>
      <c r="K164" s="175">
        <v>43928</v>
      </c>
      <c r="L164" s="232">
        <v>145920</v>
      </c>
      <c r="M164" s="175"/>
      <c r="N164" s="64"/>
      <c r="O164" s="174"/>
      <c r="P164" s="246"/>
      <c r="Q164" s="218"/>
      <c r="R164" s="235"/>
      <c r="S164" s="40"/>
      <c r="T164" s="246"/>
      <c r="U164" s="108"/>
      <c r="V164" s="133"/>
      <c r="W164" s="174"/>
      <c r="X164" s="64"/>
      <c r="Y164" s="175"/>
      <c r="Z164" s="224"/>
      <c r="AA164" s="175"/>
      <c r="AB164" s="224"/>
      <c r="AC164" s="83">
        <f t="shared" si="8"/>
        <v>145920</v>
      </c>
      <c r="AD164" s="175"/>
      <c r="AE164" s="44"/>
      <c r="AF164" s="27"/>
      <c r="AG164" s="83">
        <f t="shared" si="7"/>
        <v>145920</v>
      </c>
      <c r="AH164" s="98"/>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61"/>
    </row>
    <row r="165" spans="1:306" s="62" customFormat="1" ht="17.25" customHeight="1" thickTop="1" thickBot="1">
      <c r="A165" s="26"/>
      <c r="B165" s="31" t="s">
        <v>141</v>
      </c>
      <c r="C165" s="24"/>
      <c r="D165" s="23" t="s">
        <v>250</v>
      </c>
      <c r="E165" s="218"/>
      <c r="F165" s="232"/>
      <c r="G165" s="117">
        <v>43882</v>
      </c>
      <c r="H165" s="232">
        <v>21990</v>
      </c>
      <c r="I165" s="117"/>
      <c r="J165" s="232"/>
      <c r="K165" s="117"/>
      <c r="L165" s="160"/>
      <c r="M165" s="117"/>
      <c r="N165" s="232"/>
      <c r="O165" s="175"/>
      <c r="P165" s="235"/>
      <c r="Q165" s="153"/>
      <c r="R165" s="266"/>
      <c r="S165" s="175"/>
      <c r="T165" s="235"/>
      <c r="U165" s="108"/>
      <c r="V165" s="133"/>
      <c r="W165" s="218"/>
      <c r="X165" s="232"/>
      <c r="Y165" s="175"/>
      <c r="Z165" s="224"/>
      <c r="AA165" s="175"/>
      <c r="AB165" s="224"/>
      <c r="AC165" s="83">
        <f t="shared" si="8"/>
        <v>21990</v>
      </c>
      <c r="AD165" s="175"/>
      <c r="AE165" s="44"/>
      <c r="AF165" s="27"/>
      <c r="AG165" s="83">
        <f t="shared" si="7"/>
        <v>21990</v>
      </c>
      <c r="AH165" s="99"/>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c r="IW165" s="61"/>
      <c r="IX165" s="61"/>
      <c r="IY165" s="61"/>
      <c r="IZ165" s="61"/>
      <c r="JA165" s="61"/>
      <c r="JB165" s="61"/>
      <c r="JC165" s="61"/>
      <c r="JD165" s="61"/>
      <c r="JE165" s="61"/>
      <c r="JF165" s="61"/>
      <c r="JG165" s="61"/>
      <c r="JH165" s="61"/>
      <c r="JI165" s="61"/>
      <c r="JJ165" s="61"/>
      <c r="JK165" s="61"/>
      <c r="JL165" s="61"/>
      <c r="JM165" s="61"/>
      <c r="JN165" s="61"/>
      <c r="JO165" s="61"/>
      <c r="JP165" s="61"/>
      <c r="JQ165" s="61"/>
      <c r="JR165" s="61"/>
      <c r="JS165" s="61"/>
      <c r="JT165" s="61"/>
      <c r="JU165" s="61"/>
      <c r="JV165" s="61"/>
      <c r="JW165" s="61"/>
      <c r="JX165" s="61"/>
      <c r="JY165" s="61"/>
      <c r="JZ165" s="61"/>
      <c r="KA165" s="61"/>
      <c r="KB165" s="61"/>
      <c r="KC165" s="61"/>
      <c r="KD165" s="61"/>
      <c r="KE165" s="61"/>
      <c r="KF165" s="61"/>
      <c r="KG165" s="61"/>
      <c r="KH165" s="61"/>
      <c r="KI165" s="61"/>
      <c r="KJ165" s="61"/>
      <c r="KK165" s="61"/>
      <c r="KL165" s="61"/>
      <c r="KM165" s="61"/>
      <c r="KN165" s="61"/>
      <c r="KO165" s="61"/>
      <c r="KP165" s="61"/>
      <c r="KQ165" s="61"/>
      <c r="KR165" s="61"/>
      <c r="KS165" s="61"/>
      <c r="KT165" s="61"/>
    </row>
    <row r="166" spans="1:306" s="62" customFormat="1" ht="17.25" customHeight="1" thickTop="1" thickBot="1">
      <c r="A166" s="26"/>
      <c r="B166" s="31" t="s">
        <v>506</v>
      </c>
      <c r="C166" s="24"/>
      <c r="D166" s="23" t="s">
        <v>507</v>
      </c>
      <c r="E166" s="218"/>
      <c r="F166" s="232"/>
      <c r="G166" s="117"/>
      <c r="H166" s="234"/>
      <c r="I166" s="117"/>
      <c r="J166" s="232"/>
      <c r="K166" s="117"/>
      <c r="L166" s="160"/>
      <c r="M166" s="117"/>
      <c r="N166" s="232"/>
      <c r="O166" s="175"/>
      <c r="P166" s="235"/>
      <c r="Q166" s="153"/>
      <c r="R166" s="266"/>
      <c r="S166" s="175"/>
      <c r="T166" s="235"/>
      <c r="U166" s="108"/>
      <c r="V166" s="133"/>
      <c r="W166" s="218"/>
      <c r="X166" s="232"/>
      <c r="Y166" s="175"/>
      <c r="Z166" s="224"/>
      <c r="AA166" s="175"/>
      <c r="AB166" s="224"/>
      <c r="AC166" s="83">
        <f t="shared" si="8"/>
        <v>0</v>
      </c>
      <c r="AD166" s="175">
        <v>44214</v>
      </c>
      <c r="AE166" s="290">
        <v>11937.75</v>
      </c>
      <c r="AF166" s="27"/>
      <c r="AG166" s="83">
        <f t="shared" ref="AG166:AG229" si="9">AC166+AE166</f>
        <v>11937.75</v>
      </c>
      <c r="AH166" s="99"/>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c r="JL166" s="61"/>
      <c r="JM166" s="61"/>
      <c r="JN166" s="61"/>
      <c r="JO166" s="61"/>
      <c r="JP166" s="61"/>
      <c r="JQ166" s="61"/>
      <c r="JR166" s="61"/>
      <c r="JS166" s="61"/>
      <c r="JT166" s="61"/>
      <c r="JU166" s="61"/>
      <c r="JV166" s="61"/>
      <c r="JW166" s="61"/>
      <c r="JX166" s="61"/>
      <c r="JY166" s="61"/>
      <c r="JZ166" s="61"/>
      <c r="KA166" s="61"/>
      <c r="KB166" s="61"/>
      <c r="KC166" s="61"/>
      <c r="KD166" s="61"/>
      <c r="KE166" s="61"/>
      <c r="KF166" s="61"/>
      <c r="KG166" s="61"/>
      <c r="KH166" s="61"/>
      <c r="KI166" s="61"/>
      <c r="KJ166" s="61"/>
      <c r="KK166" s="61"/>
      <c r="KL166" s="61"/>
      <c r="KM166" s="61"/>
      <c r="KN166" s="61"/>
      <c r="KO166" s="61"/>
      <c r="KP166" s="61"/>
      <c r="KQ166" s="61"/>
      <c r="KR166" s="61"/>
      <c r="KS166" s="61"/>
      <c r="KT166" s="61"/>
    </row>
    <row r="167" spans="1:306" s="62" customFormat="1" ht="17.25" customHeight="1" thickTop="1" thickBot="1">
      <c r="A167" s="10"/>
      <c r="B167" s="31" t="s">
        <v>122</v>
      </c>
      <c r="C167" s="61"/>
      <c r="D167" s="23" t="s">
        <v>121</v>
      </c>
      <c r="E167" s="191"/>
      <c r="F167" s="64"/>
      <c r="G167" s="174"/>
      <c r="H167" s="233"/>
      <c r="I167" s="117">
        <v>43894</v>
      </c>
      <c r="J167" s="232">
        <v>22755.37</v>
      </c>
      <c r="K167" s="175"/>
      <c r="L167" s="232"/>
      <c r="M167" s="175"/>
      <c r="N167" s="64"/>
      <c r="O167" s="174"/>
      <c r="P167" s="246"/>
      <c r="Q167" s="218"/>
      <c r="R167" s="235"/>
      <c r="S167" s="40"/>
      <c r="T167" s="246"/>
      <c r="U167" s="108"/>
      <c r="V167" s="133"/>
      <c r="W167" s="174"/>
      <c r="X167" s="64"/>
      <c r="Y167" s="175"/>
      <c r="Z167" s="224"/>
      <c r="AA167" s="175"/>
      <c r="AB167" s="224"/>
      <c r="AC167" s="83">
        <f t="shared" si="8"/>
        <v>22755.37</v>
      </c>
      <c r="AD167" s="175"/>
      <c r="AE167" s="44"/>
      <c r="AF167" s="27"/>
      <c r="AG167" s="83">
        <f t="shared" si="9"/>
        <v>22755.37</v>
      </c>
      <c r="AH167" s="98"/>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61"/>
    </row>
    <row r="168" spans="1:306" s="62" customFormat="1" ht="17.25" customHeight="1" thickTop="1" thickBot="1">
      <c r="A168" s="10"/>
      <c r="B168" s="31" t="s">
        <v>122</v>
      </c>
      <c r="C168" s="61"/>
      <c r="D168" s="23" t="s">
        <v>121</v>
      </c>
      <c r="E168" s="191"/>
      <c r="F168" s="64"/>
      <c r="G168" s="174"/>
      <c r="H168" s="233"/>
      <c r="I168" s="117">
        <v>43906</v>
      </c>
      <c r="J168" s="232">
        <v>67240</v>
      </c>
      <c r="K168" s="175"/>
      <c r="L168" s="232"/>
      <c r="M168" s="175"/>
      <c r="N168" s="64"/>
      <c r="O168" s="174"/>
      <c r="P168" s="246"/>
      <c r="Q168" s="218"/>
      <c r="R168" s="235"/>
      <c r="S168" s="40"/>
      <c r="T168" s="246"/>
      <c r="U168" s="108"/>
      <c r="V168" s="133"/>
      <c r="W168" s="174"/>
      <c r="X168" s="64"/>
      <c r="Y168" s="175"/>
      <c r="Z168" s="224"/>
      <c r="AA168" s="175"/>
      <c r="AB168" s="224"/>
      <c r="AC168" s="83">
        <f t="shared" si="8"/>
        <v>67240</v>
      </c>
      <c r="AD168" s="175"/>
      <c r="AE168" s="44"/>
      <c r="AF168" s="27"/>
      <c r="AG168" s="83">
        <f t="shared" si="9"/>
        <v>67240</v>
      </c>
      <c r="AH168" s="98"/>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61"/>
    </row>
    <row r="169" spans="1:306" s="62" customFormat="1" ht="17.25" customHeight="1" thickTop="1" thickBot="1">
      <c r="A169" s="10"/>
      <c r="B169" s="31" t="s">
        <v>122</v>
      </c>
      <c r="C169" s="61"/>
      <c r="D169" s="23" t="s">
        <v>121</v>
      </c>
      <c r="E169" s="191"/>
      <c r="F169" s="64"/>
      <c r="G169" s="174"/>
      <c r="H169" s="233"/>
      <c r="I169" s="117">
        <v>43900</v>
      </c>
      <c r="J169" s="232">
        <v>24475</v>
      </c>
      <c r="K169" s="175"/>
      <c r="L169" s="232"/>
      <c r="M169" s="175"/>
      <c r="N169" s="64"/>
      <c r="O169" s="174"/>
      <c r="P169" s="246"/>
      <c r="Q169" s="218"/>
      <c r="R169" s="235"/>
      <c r="S169" s="40"/>
      <c r="T169" s="246"/>
      <c r="U169" s="108"/>
      <c r="V169" s="133"/>
      <c r="W169" s="174"/>
      <c r="X169" s="64"/>
      <c r="Y169" s="175"/>
      <c r="Z169" s="224"/>
      <c r="AA169" s="175"/>
      <c r="AB169" s="224"/>
      <c r="AC169" s="83">
        <f t="shared" si="8"/>
        <v>24475</v>
      </c>
      <c r="AD169" s="175"/>
      <c r="AE169" s="44"/>
      <c r="AF169" s="27"/>
      <c r="AG169" s="83">
        <f t="shared" si="9"/>
        <v>24475</v>
      </c>
      <c r="AH169" s="98"/>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61"/>
    </row>
    <row r="170" spans="1:306" s="62" customFormat="1" ht="17.25" customHeight="1" thickTop="1" thickBot="1">
      <c r="A170" s="10"/>
      <c r="B170" s="31" t="s">
        <v>122</v>
      </c>
      <c r="C170" s="61"/>
      <c r="D170" s="23" t="s">
        <v>121</v>
      </c>
      <c r="E170" s="191"/>
      <c r="F170" s="64"/>
      <c r="G170" s="174"/>
      <c r="H170" s="233"/>
      <c r="I170" s="117">
        <v>43917</v>
      </c>
      <c r="J170" s="232">
        <v>67240</v>
      </c>
      <c r="K170" s="175"/>
      <c r="L170" s="232"/>
      <c r="M170" s="175"/>
      <c r="N170" s="64"/>
      <c r="O170" s="174"/>
      <c r="P170" s="246"/>
      <c r="Q170" s="218"/>
      <c r="R170" s="235"/>
      <c r="S170" s="40"/>
      <c r="T170" s="246"/>
      <c r="U170" s="108"/>
      <c r="V170" s="133"/>
      <c r="W170" s="174"/>
      <c r="X170" s="64"/>
      <c r="Y170" s="175"/>
      <c r="Z170" s="224"/>
      <c r="AA170" s="175"/>
      <c r="AB170" s="224"/>
      <c r="AC170" s="83">
        <f t="shared" si="8"/>
        <v>67240</v>
      </c>
      <c r="AD170" s="175"/>
      <c r="AE170" s="44"/>
      <c r="AF170" s="27"/>
      <c r="AG170" s="83">
        <f t="shared" si="9"/>
        <v>67240</v>
      </c>
      <c r="AH170" s="98"/>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61"/>
    </row>
    <row r="171" spans="1:306" s="62" customFormat="1" ht="17.25" customHeight="1" thickTop="1" thickBot="1">
      <c r="A171" s="10"/>
      <c r="B171" s="31" t="s">
        <v>133</v>
      </c>
      <c r="C171" s="61"/>
      <c r="D171" s="23" t="s">
        <v>121</v>
      </c>
      <c r="E171" s="191"/>
      <c r="F171" s="64"/>
      <c r="G171" s="175">
        <v>43882</v>
      </c>
      <c r="H171" s="232">
        <v>231240</v>
      </c>
      <c r="I171" s="117"/>
      <c r="J171" s="232"/>
      <c r="K171" s="175"/>
      <c r="L171" s="232"/>
      <c r="M171" s="175"/>
      <c r="N171" s="64"/>
      <c r="O171" s="174"/>
      <c r="P171" s="246"/>
      <c r="Q171" s="218"/>
      <c r="R171" s="235"/>
      <c r="S171" s="40"/>
      <c r="T171" s="246"/>
      <c r="U171" s="108"/>
      <c r="V171" s="133"/>
      <c r="W171" s="174"/>
      <c r="X171" s="64"/>
      <c r="Y171" s="175"/>
      <c r="Z171" s="224"/>
      <c r="AA171" s="175"/>
      <c r="AB171" s="224"/>
      <c r="AC171" s="83">
        <f t="shared" si="8"/>
        <v>231240</v>
      </c>
      <c r="AD171" s="175"/>
      <c r="AE171" s="44"/>
      <c r="AF171" s="27"/>
      <c r="AG171" s="83">
        <f t="shared" si="9"/>
        <v>231240</v>
      </c>
      <c r="AH171" s="98"/>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61"/>
    </row>
    <row r="172" spans="1:306" s="62" customFormat="1" ht="17.25" customHeight="1" thickTop="1" thickBot="1">
      <c r="A172" s="10"/>
      <c r="B172" s="31" t="s">
        <v>133</v>
      </c>
      <c r="C172" s="61"/>
      <c r="D172" s="23" t="s">
        <v>121</v>
      </c>
      <c r="E172" s="191"/>
      <c r="F172" s="64"/>
      <c r="G172" s="175">
        <v>43882</v>
      </c>
      <c r="H172" s="232">
        <v>1995</v>
      </c>
      <c r="I172" s="117"/>
      <c r="J172" s="232"/>
      <c r="K172" s="175"/>
      <c r="L172" s="232"/>
      <c r="M172" s="175"/>
      <c r="N172" s="64"/>
      <c r="O172" s="174"/>
      <c r="P172" s="246"/>
      <c r="Q172" s="218"/>
      <c r="R172" s="235"/>
      <c r="S172" s="40"/>
      <c r="T172" s="246"/>
      <c r="U172" s="108"/>
      <c r="V172" s="133"/>
      <c r="W172" s="174"/>
      <c r="X172" s="64"/>
      <c r="Y172" s="175"/>
      <c r="Z172" s="224"/>
      <c r="AA172" s="175"/>
      <c r="AB172" s="224"/>
      <c r="AC172" s="83">
        <f t="shared" si="8"/>
        <v>1995</v>
      </c>
      <c r="AD172" s="175"/>
      <c r="AE172" s="44"/>
      <c r="AF172" s="27"/>
      <c r="AG172" s="83">
        <f t="shared" si="9"/>
        <v>1995</v>
      </c>
      <c r="AH172" s="98"/>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61"/>
    </row>
    <row r="173" spans="1:306" s="62" customFormat="1" ht="17.25" customHeight="1" thickTop="1" thickBot="1">
      <c r="A173" s="10"/>
      <c r="B173" s="31" t="s">
        <v>120</v>
      </c>
      <c r="C173" s="61"/>
      <c r="D173" s="23" t="s">
        <v>119</v>
      </c>
      <c r="E173" s="191"/>
      <c r="F173" s="64"/>
      <c r="G173" s="175">
        <v>43887</v>
      </c>
      <c r="H173" s="232">
        <v>3873</v>
      </c>
      <c r="I173" s="117">
        <v>43896</v>
      </c>
      <c r="J173" s="232">
        <v>3806</v>
      </c>
      <c r="K173" s="175"/>
      <c r="L173" s="232"/>
      <c r="M173" s="175"/>
      <c r="N173" s="64"/>
      <c r="O173" s="174"/>
      <c r="P173" s="246"/>
      <c r="Q173" s="218"/>
      <c r="R173" s="235"/>
      <c r="S173" s="40"/>
      <c r="T173" s="246"/>
      <c r="U173" s="108"/>
      <c r="V173" s="133"/>
      <c r="W173" s="174"/>
      <c r="X173" s="64"/>
      <c r="Y173" s="175"/>
      <c r="Z173" s="224"/>
      <c r="AA173" s="175"/>
      <c r="AB173" s="224"/>
      <c r="AC173" s="83">
        <f t="shared" si="8"/>
        <v>7679</v>
      </c>
      <c r="AD173" s="175"/>
      <c r="AE173" s="44"/>
      <c r="AF173" s="27"/>
      <c r="AG173" s="83">
        <f t="shared" si="9"/>
        <v>7679</v>
      </c>
      <c r="AH173" s="98"/>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61"/>
    </row>
    <row r="174" spans="1:306" s="62" customFormat="1" ht="17.25" customHeight="1" thickTop="1" thickBot="1">
      <c r="A174" s="10"/>
      <c r="B174" s="31" t="s">
        <v>120</v>
      </c>
      <c r="C174" s="61"/>
      <c r="D174" s="23" t="s">
        <v>119</v>
      </c>
      <c r="E174" s="191"/>
      <c r="F174" s="64"/>
      <c r="G174" s="117">
        <v>43873</v>
      </c>
      <c r="H174" s="232">
        <v>56237.5</v>
      </c>
      <c r="I174" s="117"/>
      <c r="J174" s="232"/>
      <c r="K174" s="175"/>
      <c r="L174" s="232"/>
      <c r="M174" s="175"/>
      <c r="N174" s="64"/>
      <c r="O174" s="174"/>
      <c r="P174" s="246"/>
      <c r="Q174" s="218"/>
      <c r="R174" s="235"/>
      <c r="S174" s="40"/>
      <c r="T174" s="246"/>
      <c r="U174" s="108"/>
      <c r="V174" s="133"/>
      <c r="W174" s="174"/>
      <c r="X174" s="64"/>
      <c r="Y174" s="175"/>
      <c r="Z174" s="224"/>
      <c r="AA174" s="175"/>
      <c r="AB174" s="224"/>
      <c r="AC174" s="83">
        <f t="shared" si="8"/>
        <v>56237.5</v>
      </c>
      <c r="AD174" s="175"/>
      <c r="AE174" s="44"/>
      <c r="AF174" s="27"/>
      <c r="AG174" s="83">
        <f t="shared" si="9"/>
        <v>56237.5</v>
      </c>
      <c r="AH174" s="98"/>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61"/>
    </row>
    <row r="175" spans="1:306" s="62" customFormat="1" ht="17.25" customHeight="1" thickTop="1" thickBot="1">
      <c r="A175" s="10"/>
      <c r="B175" s="31" t="s">
        <v>230</v>
      </c>
      <c r="C175" s="61"/>
      <c r="D175" s="23" t="s">
        <v>237</v>
      </c>
      <c r="E175" s="191"/>
      <c r="F175" s="64"/>
      <c r="G175" s="117">
        <v>43888</v>
      </c>
      <c r="H175" s="232">
        <v>29317.200000000001</v>
      </c>
      <c r="I175" s="117">
        <v>43917</v>
      </c>
      <c r="J175" s="232">
        <v>10490.6</v>
      </c>
      <c r="K175" s="175"/>
      <c r="L175" s="232"/>
      <c r="M175" s="175"/>
      <c r="N175" s="64"/>
      <c r="O175" s="174"/>
      <c r="P175" s="246"/>
      <c r="Q175" s="218"/>
      <c r="R175" s="235"/>
      <c r="S175" s="40"/>
      <c r="T175" s="246"/>
      <c r="U175" s="108"/>
      <c r="V175" s="133"/>
      <c r="W175" s="174"/>
      <c r="X175" s="64"/>
      <c r="Y175" s="175"/>
      <c r="Z175" s="224"/>
      <c r="AA175" s="175"/>
      <c r="AB175" s="224"/>
      <c r="AC175" s="83">
        <f t="shared" si="8"/>
        <v>39807.800000000003</v>
      </c>
      <c r="AD175" s="175"/>
      <c r="AE175" s="44"/>
      <c r="AF175" s="27"/>
      <c r="AG175" s="83">
        <f t="shared" si="9"/>
        <v>39807.800000000003</v>
      </c>
      <c r="AH175" s="98"/>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61"/>
    </row>
    <row r="176" spans="1:306" s="62" customFormat="1" ht="17.25" customHeight="1" thickTop="1" thickBot="1">
      <c r="A176" s="10"/>
      <c r="B176" s="31" t="s">
        <v>460</v>
      </c>
      <c r="C176" s="61"/>
      <c r="D176" s="23" t="s">
        <v>323</v>
      </c>
      <c r="E176" s="191"/>
      <c r="F176" s="64"/>
      <c r="G176" s="117"/>
      <c r="H176" s="232"/>
      <c r="I176" s="117"/>
      <c r="J176" s="232"/>
      <c r="K176" s="175"/>
      <c r="L176" s="232"/>
      <c r="M176" s="175"/>
      <c r="N176" s="64"/>
      <c r="O176" s="174"/>
      <c r="P176" s="246"/>
      <c r="Q176" s="218"/>
      <c r="R176" s="235"/>
      <c r="S176" s="40"/>
      <c r="T176" s="246"/>
      <c r="U176" s="108"/>
      <c r="V176" s="133"/>
      <c r="W176" s="174"/>
      <c r="X176" s="64"/>
      <c r="Y176" s="218">
        <v>44161</v>
      </c>
      <c r="Z176" s="232">
        <v>124569.06</v>
      </c>
      <c r="AA176" s="175"/>
      <c r="AB176" s="224"/>
      <c r="AC176" s="83">
        <f t="shared" si="8"/>
        <v>124569.06</v>
      </c>
      <c r="AD176" s="175">
        <v>44214</v>
      </c>
      <c r="AE176" s="290">
        <v>14785.68</v>
      </c>
      <c r="AF176" s="27"/>
      <c r="AG176" s="83">
        <f t="shared" si="9"/>
        <v>139354.74</v>
      </c>
      <c r="AH176" s="98"/>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61"/>
    </row>
    <row r="177" spans="1:306" s="62" customFormat="1" ht="17.25" customHeight="1" thickTop="1" thickBot="1">
      <c r="A177" s="10"/>
      <c r="B177" s="31" t="s">
        <v>460</v>
      </c>
      <c r="C177" s="61"/>
      <c r="D177" s="23" t="s">
        <v>323</v>
      </c>
      <c r="E177" s="191"/>
      <c r="F177" s="64"/>
      <c r="G177" s="117"/>
      <c r="H177" s="232"/>
      <c r="I177" s="117"/>
      <c r="J177" s="232"/>
      <c r="K177" s="175"/>
      <c r="L177" s="232"/>
      <c r="M177" s="175"/>
      <c r="N177" s="64"/>
      <c r="O177" s="174"/>
      <c r="P177" s="246"/>
      <c r="Q177" s="218"/>
      <c r="R177" s="235"/>
      <c r="S177" s="40"/>
      <c r="T177" s="246"/>
      <c r="U177" s="108"/>
      <c r="V177" s="133"/>
      <c r="W177" s="174"/>
      <c r="X177" s="64"/>
      <c r="Y177" s="218"/>
      <c r="Z177" s="232"/>
      <c r="AA177" s="175"/>
      <c r="AB177" s="224"/>
      <c r="AC177" s="83">
        <f t="shared" si="8"/>
        <v>0</v>
      </c>
      <c r="AD177" s="175">
        <v>44215</v>
      </c>
      <c r="AE177" s="292">
        <v>26868.6</v>
      </c>
      <c r="AF177" s="27"/>
      <c r="AG177" s="83">
        <f t="shared" si="9"/>
        <v>26868.6</v>
      </c>
      <c r="AH177" s="98"/>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61"/>
    </row>
    <row r="178" spans="1:306" s="62" customFormat="1" ht="17.25" customHeight="1" thickTop="1" thickBot="1">
      <c r="A178" s="10"/>
      <c r="B178" s="31" t="s">
        <v>113</v>
      </c>
      <c r="C178" s="61"/>
      <c r="D178" s="23" t="s">
        <v>477</v>
      </c>
      <c r="E178" s="191"/>
      <c r="F178" s="64"/>
      <c r="G178" s="117"/>
      <c r="H178" s="232"/>
      <c r="I178" s="117"/>
      <c r="J178" s="232"/>
      <c r="K178" s="175"/>
      <c r="L178" s="232"/>
      <c r="M178" s="175"/>
      <c r="N178" s="64"/>
      <c r="O178" s="174"/>
      <c r="P178" s="246"/>
      <c r="Q178" s="218"/>
      <c r="R178" s="235"/>
      <c r="S178" s="40"/>
      <c r="T178" s="246"/>
      <c r="U178" s="108"/>
      <c r="V178" s="133"/>
      <c r="W178" s="174"/>
      <c r="X178" s="64"/>
      <c r="Y178" s="218"/>
      <c r="Z178" s="232"/>
      <c r="AA178" s="175"/>
      <c r="AB178" s="224"/>
      <c r="AC178" s="83">
        <f t="shared" si="8"/>
        <v>0</v>
      </c>
      <c r="AD178" s="175">
        <v>44217</v>
      </c>
      <c r="AE178" s="292">
        <v>39600</v>
      </c>
      <c r="AF178" s="27"/>
      <c r="AG178" s="83">
        <f t="shared" si="9"/>
        <v>39600</v>
      </c>
      <c r="AH178" s="98"/>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61"/>
    </row>
    <row r="179" spans="1:306" s="62" customFormat="1" ht="17.25" customHeight="1" thickTop="1" thickBot="1">
      <c r="A179" s="10"/>
      <c r="B179" s="31" t="s">
        <v>264</v>
      </c>
      <c r="C179" s="61"/>
      <c r="D179" s="23" t="s">
        <v>271</v>
      </c>
      <c r="E179" s="191"/>
      <c r="F179" s="64"/>
      <c r="G179" s="117"/>
      <c r="H179" s="232"/>
      <c r="I179" s="117">
        <v>43903</v>
      </c>
      <c r="J179" s="232">
        <v>7335.35</v>
      </c>
      <c r="K179" s="175"/>
      <c r="L179" s="232"/>
      <c r="M179" s="175"/>
      <c r="N179" s="64"/>
      <c r="O179" s="174"/>
      <c r="P179" s="246"/>
      <c r="Q179" s="218"/>
      <c r="R179" s="235"/>
      <c r="S179" s="40"/>
      <c r="T179" s="246"/>
      <c r="U179" s="108"/>
      <c r="V179" s="133"/>
      <c r="W179" s="174"/>
      <c r="X179" s="64"/>
      <c r="Y179" s="175"/>
      <c r="Z179" s="224"/>
      <c r="AA179" s="175"/>
      <c r="AB179" s="224"/>
      <c r="AC179" s="83">
        <f t="shared" si="8"/>
        <v>7335.35</v>
      </c>
      <c r="AD179" s="175"/>
      <c r="AE179" s="44"/>
      <c r="AF179" s="27"/>
      <c r="AG179" s="83">
        <f t="shared" si="9"/>
        <v>7335.35</v>
      </c>
      <c r="AH179" s="98"/>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61"/>
    </row>
    <row r="180" spans="1:306" s="62" customFormat="1" ht="17.25" customHeight="1" thickTop="1" thickBot="1">
      <c r="A180" s="10"/>
      <c r="B180" s="31" t="s">
        <v>273</v>
      </c>
      <c r="C180" s="61"/>
      <c r="D180" s="23" t="s">
        <v>272</v>
      </c>
      <c r="E180" s="191"/>
      <c r="F180" s="64"/>
      <c r="G180" s="117"/>
      <c r="H180" s="232"/>
      <c r="I180" s="117"/>
      <c r="J180" s="232"/>
      <c r="K180" s="175"/>
      <c r="L180" s="232"/>
      <c r="M180" s="239">
        <v>43980</v>
      </c>
      <c r="N180" s="241">
        <v>841095.9</v>
      </c>
      <c r="O180" s="174"/>
      <c r="P180" s="246"/>
      <c r="Q180" s="218"/>
      <c r="R180" s="235"/>
      <c r="S180" s="40"/>
      <c r="T180" s="246"/>
      <c r="U180" s="108"/>
      <c r="V180" s="133"/>
      <c r="W180" s="174"/>
      <c r="X180" s="64"/>
      <c r="Y180" s="175"/>
      <c r="Z180" s="224"/>
      <c r="AA180" s="175"/>
      <c r="AB180" s="224"/>
      <c r="AC180" s="83">
        <f t="shared" si="8"/>
        <v>841095.9</v>
      </c>
      <c r="AD180" s="175"/>
      <c r="AE180" s="44"/>
      <c r="AF180" s="27"/>
      <c r="AG180" s="83">
        <f t="shared" si="9"/>
        <v>841095.9</v>
      </c>
      <c r="AH180" s="98"/>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61"/>
    </row>
    <row r="181" spans="1:306" s="62" customFormat="1" ht="17.25" customHeight="1" thickTop="1" thickBot="1">
      <c r="A181" s="10"/>
      <c r="B181" s="31" t="s">
        <v>419</v>
      </c>
      <c r="C181" s="61"/>
      <c r="D181" s="23" t="s">
        <v>418</v>
      </c>
      <c r="E181" s="191"/>
      <c r="F181" s="64"/>
      <c r="G181" s="117"/>
      <c r="H181" s="232"/>
      <c r="I181" s="117"/>
      <c r="J181" s="232"/>
      <c r="K181" s="175"/>
      <c r="L181" s="232"/>
      <c r="M181" s="239"/>
      <c r="N181" s="263"/>
      <c r="O181" s="174"/>
      <c r="P181" s="246"/>
      <c r="Q181" s="218"/>
      <c r="R181" s="235"/>
      <c r="S181" s="40"/>
      <c r="T181" s="246"/>
      <c r="U181" s="108"/>
      <c r="V181" s="133"/>
      <c r="W181" s="174"/>
      <c r="X181" s="64"/>
      <c r="Y181" s="175"/>
      <c r="Z181" s="224"/>
      <c r="AA181" s="175">
        <v>44193</v>
      </c>
      <c r="AB181" s="232">
        <v>504000</v>
      </c>
      <c r="AC181" s="83">
        <f t="shared" si="8"/>
        <v>504000</v>
      </c>
      <c r="AD181" s="175"/>
      <c r="AE181" s="44"/>
      <c r="AF181" s="27"/>
      <c r="AG181" s="83">
        <f t="shared" si="9"/>
        <v>504000</v>
      </c>
      <c r="AH181" s="98"/>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61"/>
    </row>
    <row r="182" spans="1:306" s="62" customFormat="1" ht="17.25" customHeight="1" thickTop="1" thickBot="1">
      <c r="A182" s="10"/>
      <c r="B182" s="31" t="s">
        <v>512</v>
      </c>
      <c r="C182" s="61"/>
      <c r="D182" s="23" t="s">
        <v>152</v>
      </c>
      <c r="E182" s="191"/>
      <c r="F182" s="64"/>
      <c r="G182" s="192"/>
      <c r="H182" s="272"/>
      <c r="I182" s="117">
        <v>43914</v>
      </c>
      <c r="J182" s="232">
        <v>8700</v>
      </c>
      <c r="K182" s="117">
        <v>43950</v>
      </c>
      <c r="L182" s="232">
        <v>34000</v>
      </c>
      <c r="M182" s="175"/>
      <c r="N182" s="64"/>
      <c r="O182" s="174"/>
      <c r="P182" s="246"/>
      <c r="Q182" s="218"/>
      <c r="R182" s="235"/>
      <c r="S182" s="218">
        <v>44068</v>
      </c>
      <c r="T182" s="232">
        <v>238470.21</v>
      </c>
      <c r="U182" s="108"/>
      <c r="V182" s="133"/>
      <c r="W182" s="174"/>
      <c r="X182" s="64"/>
      <c r="Y182" s="175"/>
      <c r="Z182" s="224"/>
      <c r="AA182" s="175"/>
      <c r="AB182" s="224"/>
      <c r="AC182" s="83">
        <f t="shared" si="8"/>
        <v>281170.20999999996</v>
      </c>
      <c r="AD182" s="175"/>
      <c r="AE182" s="44"/>
      <c r="AF182" s="27"/>
      <c r="AG182" s="83">
        <f t="shared" si="9"/>
        <v>281170.20999999996</v>
      </c>
      <c r="AH182" s="98"/>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61"/>
    </row>
    <row r="183" spans="1:306" s="62" customFormat="1" ht="17.25" customHeight="1" thickTop="1" thickBot="1">
      <c r="A183" s="10"/>
      <c r="B183" s="31" t="s">
        <v>512</v>
      </c>
      <c r="C183" s="61"/>
      <c r="D183" s="23" t="s">
        <v>152</v>
      </c>
      <c r="E183" s="191"/>
      <c r="F183" s="64"/>
      <c r="G183" s="192"/>
      <c r="H183" s="272"/>
      <c r="I183" s="117"/>
      <c r="J183" s="232"/>
      <c r="K183" s="117"/>
      <c r="L183" s="232"/>
      <c r="M183" s="175"/>
      <c r="N183" s="64"/>
      <c r="O183" s="174"/>
      <c r="P183" s="246"/>
      <c r="Q183" s="218"/>
      <c r="R183" s="235"/>
      <c r="S183" s="218">
        <v>44068</v>
      </c>
      <c r="T183" s="232">
        <v>53040</v>
      </c>
      <c r="U183" s="108"/>
      <c r="V183" s="133"/>
      <c r="W183" s="174"/>
      <c r="X183" s="64"/>
      <c r="Y183" s="175"/>
      <c r="Z183" s="224"/>
      <c r="AA183" s="175"/>
      <c r="AB183" s="224"/>
      <c r="AC183" s="83">
        <f t="shared" si="8"/>
        <v>53040</v>
      </c>
      <c r="AD183" s="175"/>
      <c r="AE183" s="44"/>
      <c r="AF183" s="27"/>
      <c r="AG183" s="83">
        <f t="shared" si="9"/>
        <v>53040</v>
      </c>
      <c r="AH183" s="98"/>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61"/>
    </row>
    <row r="184" spans="1:306" s="62" customFormat="1" ht="17.25" customHeight="1" thickTop="1" thickBot="1">
      <c r="A184" s="10"/>
      <c r="B184" s="31" t="s">
        <v>512</v>
      </c>
      <c r="C184" s="61"/>
      <c r="D184" s="23" t="s">
        <v>152</v>
      </c>
      <c r="E184" s="191"/>
      <c r="F184" s="64"/>
      <c r="G184" s="192"/>
      <c r="H184" s="272"/>
      <c r="I184" s="174"/>
      <c r="J184" s="232"/>
      <c r="K184" s="117"/>
      <c r="L184" s="232"/>
      <c r="M184" s="175"/>
      <c r="N184" s="64"/>
      <c r="O184" s="174"/>
      <c r="P184" s="246"/>
      <c r="Q184" s="218"/>
      <c r="R184" s="235"/>
      <c r="S184" s="218">
        <v>44068</v>
      </c>
      <c r="T184" s="232">
        <v>158980.14000000001</v>
      </c>
      <c r="U184" s="108"/>
      <c r="V184" s="133"/>
      <c r="W184" s="174"/>
      <c r="X184" s="64"/>
      <c r="Y184" s="175"/>
      <c r="Z184" s="224"/>
      <c r="AA184" s="175"/>
      <c r="AB184" s="224"/>
      <c r="AC184" s="83">
        <f t="shared" si="8"/>
        <v>158980.14000000001</v>
      </c>
      <c r="AD184" s="175"/>
      <c r="AE184" s="44"/>
      <c r="AF184" s="27"/>
      <c r="AG184" s="83">
        <f t="shared" si="9"/>
        <v>158980.14000000001</v>
      </c>
      <c r="AH184" s="98"/>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61"/>
    </row>
    <row r="185" spans="1:306" s="62" customFormat="1" ht="17.25" customHeight="1" thickTop="1" thickBot="1">
      <c r="A185" s="10"/>
      <c r="B185" s="31" t="s">
        <v>80</v>
      </c>
      <c r="C185" s="24"/>
      <c r="D185" s="23" t="s">
        <v>79</v>
      </c>
      <c r="E185" s="175"/>
      <c r="F185" s="232"/>
      <c r="G185" s="192"/>
      <c r="H185" s="272"/>
      <c r="I185" s="117">
        <v>43900</v>
      </c>
      <c r="J185" s="232">
        <v>2682</v>
      </c>
      <c r="K185" s="117">
        <v>43943</v>
      </c>
      <c r="L185" s="232">
        <v>9800</v>
      </c>
      <c r="M185" s="175"/>
      <c r="N185" s="160"/>
      <c r="O185" s="36"/>
      <c r="P185" s="115"/>
      <c r="Q185" s="218"/>
      <c r="R185" s="115"/>
      <c r="S185" s="40"/>
      <c r="T185" s="227"/>
      <c r="U185" s="108"/>
      <c r="V185" s="133"/>
      <c r="W185" s="218"/>
      <c r="X185" s="232"/>
      <c r="Y185" s="175"/>
      <c r="Z185" s="232"/>
      <c r="AA185" s="175"/>
      <c r="AB185" s="224"/>
      <c r="AC185" s="83">
        <f t="shared" si="8"/>
        <v>12482</v>
      </c>
      <c r="AD185" s="175"/>
      <c r="AE185" s="44"/>
      <c r="AF185" s="27"/>
      <c r="AG185" s="83">
        <f t="shared" si="9"/>
        <v>12482</v>
      </c>
      <c r="AH185" s="98"/>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c r="IW185" s="61"/>
      <c r="IX185" s="61"/>
      <c r="IY185" s="61"/>
      <c r="IZ185" s="61"/>
      <c r="JA185" s="61"/>
      <c r="JB185" s="61"/>
      <c r="JC185" s="61"/>
      <c r="JD185" s="61"/>
      <c r="JE185" s="61"/>
      <c r="JF185" s="61"/>
      <c r="JG185" s="61"/>
      <c r="JH185" s="61"/>
      <c r="JI185" s="61"/>
      <c r="JJ185" s="61"/>
      <c r="JK185" s="61"/>
      <c r="JL185" s="61"/>
      <c r="JM185" s="61"/>
      <c r="JN185" s="61"/>
      <c r="JO185" s="61"/>
      <c r="JP185" s="61"/>
      <c r="JQ185" s="61"/>
      <c r="JR185" s="61"/>
      <c r="JS185" s="61"/>
      <c r="JT185" s="61"/>
      <c r="JU185" s="61"/>
      <c r="JV185" s="61"/>
      <c r="JW185" s="61"/>
      <c r="JX185" s="61"/>
      <c r="JY185" s="61"/>
      <c r="JZ185" s="61"/>
      <c r="KA185" s="61"/>
      <c r="KB185" s="61"/>
      <c r="KC185" s="61"/>
      <c r="KD185" s="61"/>
      <c r="KE185" s="61"/>
      <c r="KF185" s="61"/>
      <c r="KG185" s="61"/>
      <c r="KH185" s="61"/>
      <c r="KI185" s="61"/>
      <c r="KJ185" s="61"/>
      <c r="KK185" s="61"/>
      <c r="KL185" s="61"/>
      <c r="KM185" s="61"/>
      <c r="KN185" s="61"/>
      <c r="KO185" s="61"/>
      <c r="KP185" s="61"/>
      <c r="KQ185" s="61"/>
      <c r="KR185" s="61"/>
      <c r="KS185" s="61"/>
      <c r="KT185" s="61"/>
    </row>
    <row r="186" spans="1:306" s="62" customFormat="1" ht="17.25" customHeight="1" thickTop="1" thickBot="1">
      <c r="A186" s="10"/>
      <c r="B186" s="31" t="s">
        <v>117</v>
      </c>
      <c r="C186" s="24"/>
      <c r="D186" s="23" t="s">
        <v>79</v>
      </c>
      <c r="E186" s="175"/>
      <c r="F186" s="232"/>
      <c r="G186" s="192"/>
      <c r="H186" s="272"/>
      <c r="I186" s="117"/>
      <c r="J186" s="232"/>
      <c r="K186" s="117">
        <v>43951</v>
      </c>
      <c r="L186" s="232">
        <v>41500.379999999997</v>
      </c>
      <c r="M186" s="175"/>
      <c r="N186" s="160"/>
      <c r="O186" s="36"/>
      <c r="P186" s="115"/>
      <c r="Q186" s="218"/>
      <c r="R186" s="115"/>
      <c r="S186" s="40"/>
      <c r="T186" s="227"/>
      <c r="U186" s="108"/>
      <c r="V186" s="133"/>
      <c r="W186" s="218"/>
      <c r="X186" s="232"/>
      <c r="Y186" s="175"/>
      <c r="Z186" s="232"/>
      <c r="AA186" s="175"/>
      <c r="AB186" s="224"/>
      <c r="AC186" s="83">
        <f t="shared" si="8"/>
        <v>41500.379999999997</v>
      </c>
      <c r="AD186" s="175"/>
      <c r="AE186" s="44"/>
      <c r="AF186" s="27"/>
      <c r="AG186" s="83">
        <f t="shared" si="9"/>
        <v>41500.379999999997</v>
      </c>
      <c r="AH186" s="98"/>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c r="IW186" s="61"/>
      <c r="IX186" s="61"/>
      <c r="IY186" s="61"/>
      <c r="IZ186" s="61"/>
      <c r="JA186" s="61"/>
      <c r="JB186" s="61"/>
      <c r="JC186" s="61"/>
      <c r="JD186" s="61"/>
      <c r="JE186" s="61"/>
      <c r="JF186" s="61"/>
      <c r="JG186" s="61"/>
      <c r="JH186" s="61"/>
      <c r="JI186" s="61"/>
      <c r="JJ186" s="61"/>
      <c r="JK186" s="61"/>
      <c r="JL186" s="61"/>
      <c r="JM186" s="61"/>
      <c r="JN186" s="61"/>
      <c r="JO186" s="61"/>
      <c r="JP186" s="61"/>
      <c r="JQ186" s="61"/>
      <c r="JR186" s="61"/>
      <c r="JS186" s="61"/>
      <c r="JT186" s="61"/>
      <c r="JU186" s="61"/>
      <c r="JV186" s="61"/>
      <c r="JW186" s="61"/>
      <c r="JX186" s="61"/>
      <c r="JY186" s="61"/>
      <c r="JZ186" s="61"/>
      <c r="KA186" s="61"/>
      <c r="KB186" s="61"/>
      <c r="KC186" s="61"/>
      <c r="KD186" s="61"/>
      <c r="KE186" s="61"/>
      <c r="KF186" s="61"/>
      <c r="KG186" s="61"/>
      <c r="KH186" s="61"/>
      <c r="KI186" s="61"/>
      <c r="KJ186" s="61"/>
      <c r="KK186" s="61"/>
      <c r="KL186" s="61"/>
      <c r="KM186" s="61"/>
      <c r="KN186" s="61"/>
      <c r="KO186" s="61"/>
      <c r="KP186" s="61"/>
      <c r="KQ186" s="61"/>
      <c r="KR186" s="61"/>
      <c r="KS186" s="61"/>
      <c r="KT186" s="61"/>
    </row>
    <row r="187" spans="1:306" s="62" customFormat="1" ht="17.25" customHeight="1" thickTop="1" thickBot="1">
      <c r="A187" s="10"/>
      <c r="B187" s="31" t="s">
        <v>113</v>
      </c>
      <c r="C187" s="24"/>
      <c r="D187" s="23" t="s">
        <v>353</v>
      </c>
      <c r="E187" s="175"/>
      <c r="F187" s="232"/>
      <c r="G187" s="192"/>
      <c r="H187" s="272"/>
      <c r="I187" s="117"/>
      <c r="J187" s="232"/>
      <c r="K187" s="117"/>
      <c r="L187" s="232"/>
      <c r="M187" s="175"/>
      <c r="N187" s="160"/>
      <c r="O187" s="36"/>
      <c r="P187" s="115"/>
      <c r="Q187" s="218"/>
      <c r="R187" s="115"/>
      <c r="S187" s="40"/>
      <c r="T187" s="227"/>
      <c r="U187" s="108"/>
      <c r="V187" s="133"/>
      <c r="W187" s="218">
        <v>44132</v>
      </c>
      <c r="X187" s="232">
        <v>45430</v>
      </c>
      <c r="Y187" s="175">
        <v>44159</v>
      </c>
      <c r="Z187" s="232">
        <v>45401.46</v>
      </c>
      <c r="AA187" s="175">
        <v>44173</v>
      </c>
      <c r="AB187" s="232">
        <v>45430</v>
      </c>
      <c r="AC187" s="83">
        <f t="shared" si="8"/>
        <v>136261.46</v>
      </c>
      <c r="AD187" s="175"/>
      <c r="AE187" s="44"/>
      <c r="AF187" s="27"/>
      <c r="AG187" s="83">
        <f t="shared" si="9"/>
        <v>136261.46</v>
      </c>
      <c r="AH187" s="98"/>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c r="IW187" s="61"/>
      <c r="IX187" s="61"/>
      <c r="IY187" s="61"/>
      <c r="IZ187" s="61"/>
      <c r="JA187" s="61"/>
      <c r="JB187" s="61"/>
      <c r="JC187" s="61"/>
      <c r="JD187" s="61"/>
      <c r="JE187" s="61"/>
      <c r="JF187" s="61"/>
      <c r="JG187" s="61"/>
      <c r="JH187" s="61"/>
      <c r="JI187" s="61"/>
      <c r="JJ187" s="61"/>
      <c r="JK187" s="61"/>
      <c r="JL187" s="61"/>
      <c r="JM187" s="61"/>
      <c r="JN187" s="61"/>
      <c r="JO187" s="61"/>
      <c r="JP187" s="61"/>
      <c r="JQ187" s="61"/>
      <c r="JR187" s="61"/>
      <c r="JS187" s="61"/>
      <c r="JT187" s="61"/>
      <c r="JU187" s="61"/>
      <c r="JV187" s="61"/>
      <c r="JW187" s="61"/>
      <c r="JX187" s="61"/>
      <c r="JY187" s="61"/>
      <c r="JZ187" s="61"/>
      <c r="KA187" s="61"/>
      <c r="KB187" s="61"/>
      <c r="KC187" s="61"/>
      <c r="KD187" s="61"/>
      <c r="KE187" s="61"/>
      <c r="KF187" s="61"/>
      <c r="KG187" s="61"/>
      <c r="KH187" s="61"/>
      <c r="KI187" s="61"/>
      <c r="KJ187" s="61"/>
      <c r="KK187" s="61"/>
      <c r="KL187" s="61"/>
      <c r="KM187" s="61"/>
      <c r="KN187" s="61"/>
      <c r="KO187" s="61"/>
      <c r="KP187" s="61"/>
      <c r="KQ187" s="61"/>
      <c r="KR187" s="61"/>
      <c r="KS187" s="61"/>
      <c r="KT187" s="61"/>
    </row>
    <row r="188" spans="1:306" s="62" customFormat="1" ht="17.25" customHeight="1" thickTop="1" thickBot="1">
      <c r="A188" s="10"/>
      <c r="B188" s="31" t="s">
        <v>73</v>
      </c>
      <c r="C188" s="24"/>
      <c r="D188" s="23" t="s">
        <v>74</v>
      </c>
      <c r="E188" s="175"/>
      <c r="F188" s="232"/>
      <c r="G188" s="192"/>
      <c r="H188" s="272"/>
      <c r="I188" s="117">
        <v>43900</v>
      </c>
      <c r="J188" s="232">
        <v>5321</v>
      </c>
      <c r="K188" s="117">
        <v>43928</v>
      </c>
      <c r="L188" s="232">
        <v>9708</v>
      </c>
      <c r="M188" s="175"/>
      <c r="N188" s="160"/>
      <c r="O188" s="36"/>
      <c r="P188" s="115"/>
      <c r="Q188" s="218"/>
      <c r="R188" s="115"/>
      <c r="S188" s="40"/>
      <c r="T188" s="227"/>
      <c r="U188" s="108"/>
      <c r="V188" s="133"/>
      <c r="W188" s="218"/>
      <c r="X188" s="232"/>
      <c r="Y188" s="175"/>
      <c r="Z188" s="224"/>
      <c r="AA188" s="175"/>
      <c r="AB188" s="224"/>
      <c r="AC188" s="83">
        <f t="shared" si="8"/>
        <v>15029</v>
      </c>
      <c r="AD188" s="175"/>
      <c r="AE188" s="44"/>
      <c r="AF188" s="27"/>
      <c r="AG188" s="83">
        <f t="shared" si="9"/>
        <v>15029</v>
      </c>
      <c r="AH188" s="98"/>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c r="IW188" s="61"/>
      <c r="IX188" s="61"/>
      <c r="IY188" s="61"/>
      <c r="IZ188" s="61"/>
      <c r="JA188" s="61"/>
      <c r="JB188" s="61"/>
      <c r="JC188" s="61"/>
      <c r="JD188" s="61"/>
      <c r="JE188" s="61"/>
      <c r="JF188" s="61"/>
      <c r="JG188" s="61"/>
      <c r="JH188" s="61"/>
      <c r="JI188" s="61"/>
      <c r="JJ188" s="61"/>
      <c r="JK188" s="61"/>
      <c r="JL188" s="61"/>
      <c r="JM188" s="61"/>
      <c r="JN188" s="61"/>
      <c r="JO188" s="61"/>
      <c r="JP188" s="61"/>
      <c r="JQ188" s="61"/>
      <c r="JR188" s="61"/>
      <c r="JS188" s="61"/>
      <c r="JT188" s="61"/>
      <c r="JU188" s="61"/>
      <c r="JV188" s="61"/>
      <c r="JW188" s="61"/>
      <c r="JX188" s="61"/>
      <c r="JY188" s="61"/>
      <c r="JZ188" s="61"/>
      <c r="KA188" s="61"/>
      <c r="KB188" s="61"/>
      <c r="KC188" s="61"/>
      <c r="KD188" s="61"/>
      <c r="KE188" s="61"/>
      <c r="KF188" s="61"/>
      <c r="KG188" s="61"/>
      <c r="KH188" s="61"/>
      <c r="KI188" s="61"/>
      <c r="KJ188" s="61"/>
      <c r="KK188" s="61"/>
      <c r="KL188" s="61"/>
      <c r="KM188" s="61"/>
      <c r="KN188" s="61"/>
      <c r="KO188" s="61"/>
      <c r="KP188" s="61"/>
      <c r="KQ188" s="61"/>
      <c r="KR188" s="61"/>
      <c r="KS188" s="61"/>
      <c r="KT188" s="61"/>
    </row>
    <row r="189" spans="1:306" s="62" customFormat="1" ht="17.25" customHeight="1" thickTop="1" thickBot="1">
      <c r="A189" s="26"/>
      <c r="B189" s="31" t="s">
        <v>60</v>
      </c>
      <c r="C189" s="24"/>
      <c r="D189" s="23" t="s">
        <v>92</v>
      </c>
      <c r="E189" s="218"/>
      <c r="F189" s="232"/>
      <c r="G189" s="117">
        <v>43879</v>
      </c>
      <c r="H189" s="232">
        <v>1574</v>
      </c>
      <c r="I189" s="174"/>
      <c r="J189" s="232"/>
      <c r="K189" s="117"/>
      <c r="L189" s="160"/>
      <c r="M189" s="175"/>
      <c r="N189" s="160"/>
      <c r="O189" s="36"/>
      <c r="P189" s="115"/>
      <c r="Q189" s="218"/>
      <c r="R189" s="115"/>
      <c r="S189" s="40"/>
      <c r="T189" s="227"/>
      <c r="U189" s="175"/>
      <c r="V189" s="247"/>
      <c r="W189" s="218"/>
      <c r="X189" s="232"/>
      <c r="Y189" s="175"/>
      <c r="Z189" s="224"/>
      <c r="AA189" s="175"/>
      <c r="AB189" s="224"/>
      <c r="AC189" s="83">
        <f t="shared" si="8"/>
        <v>1574</v>
      </c>
      <c r="AD189" s="175"/>
      <c r="AE189" s="44"/>
      <c r="AF189" s="27"/>
      <c r="AG189" s="83">
        <f t="shared" si="9"/>
        <v>1574</v>
      </c>
      <c r="AH189" s="99"/>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c r="IW189" s="61"/>
      <c r="IX189" s="61"/>
      <c r="IY189" s="61"/>
      <c r="IZ189" s="61"/>
      <c r="JA189" s="61"/>
      <c r="JB189" s="61"/>
      <c r="JC189" s="61"/>
      <c r="JD189" s="61"/>
      <c r="JE189" s="61"/>
      <c r="JF189" s="61"/>
      <c r="JG189" s="61"/>
      <c r="JH189" s="61"/>
      <c r="JI189" s="61"/>
      <c r="JJ189" s="61"/>
      <c r="JK189" s="61"/>
      <c r="JL189" s="61"/>
      <c r="JM189" s="61"/>
      <c r="JN189" s="61"/>
      <c r="JO189" s="61"/>
      <c r="JP189" s="61"/>
      <c r="JQ189" s="61"/>
      <c r="JR189" s="61"/>
      <c r="JS189" s="61"/>
      <c r="JT189" s="61"/>
      <c r="JU189" s="61"/>
      <c r="JV189" s="61"/>
      <c r="JW189" s="61"/>
      <c r="JX189" s="61"/>
      <c r="JY189" s="61"/>
      <c r="JZ189" s="61"/>
      <c r="KA189" s="61"/>
      <c r="KB189" s="61"/>
      <c r="KC189" s="61"/>
      <c r="KD189" s="61"/>
      <c r="KE189" s="61"/>
      <c r="KF189" s="61"/>
      <c r="KG189" s="61"/>
      <c r="KH189" s="61"/>
      <c r="KI189" s="61"/>
      <c r="KJ189" s="61"/>
      <c r="KK189" s="61"/>
      <c r="KL189" s="61"/>
      <c r="KM189" s="61"/>
      <c r="KN189" s="61"/>
      <c r="KO189" s="61"/>
      <c r="KP189" s="61"/>
      <c r="KQ189" s="61"/>
      <c r="KR189" s="61"/>
      <c r="KS189" s="61"/>
      <c r="KT189" s="61"/>
    </row>
    <row r="190" spans="1:306" s="62" customFormat="1" ht="17.25" customHeight="1" thickTop="1" thickBot="1">
      <c r="A190" s="26"/>
      <c r="B190" s="31" t="s">
        <v>407</v>
      </c>
      <c r="C190" s="24"/>
      <c r="D190" s="23" t="s">
        <v>406</v>
      </c>
      <c r="E190" s="218"/>
      <c r="F190" s="232"/>
      <c r="G190" s="117"/>
      <c r="H190" s="232"/>
      <c r="I190" s="174"/>
      <c r="J190" s="232"/>
      <c r="K190" s="117"/>
      <c r="L190" s="160"/>
      <c r="M190" s="175"/>
      <c r="N190" s="160"/>
      <c r="O190" s="36"/>
      <c r="P190" s="115"/>
      <c r="Q190" s="218"/>
      <c r="R190" s="115"/>
      <c r="S190" s="40"/>
      <c r="T190" s="227"/>
      <c r="U190" s="175"/>
      <c r="V190" s="247"/>
      <c r="W190" s="218"/>
      <c r="X190" s="232"/>
      <c r="Y190" s="175">
        <v>44159</v>
      </c>
      <c r="Z190" s="232">
        <v>109604</v>
      </c>
      <c r="AA190" s="175">
        <v>44167</v>
      </c>
      <c r="AB190" s="295">
        <v>222885.8</v>
      </c>
      <c r="AC190" s="83">
        <f t="shared" si="8"/>
        <v>332489.8</v>
      </c>
      <c r="AD190" s="175"/>
      <c r="AE190" s="44"/>
      <c r="AF190" s="27"/>
      <c r="AG190" s="83">
        <f t="shared" si="9"/>
        <v>332489.8</v>
      </c>
      <c r="AH190" s="99"/>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c r="IW190" s="61"/>
      <c r="IX190" s="61"/>
      <c r="IY190" s="61"/>
      <c r="IZ190" s="61"/>
      <c r="JA190" s="61"/>
      <c r="JB190" s="61"/>
      <c r="JC190" s="61"/>
      <c r="JD190" s="61"/>
      <c r="JE190" s="61"/>
      <c r="JF190" s="61"/>
      <c r="JG190" s="61"/>
      <c r="JH190" s="61"/>
      <c r="JI190" s="61"/>
      <c r="JJ190" s="61"/>
      <c r="JK190" s="61"/>
      <c r="JL190" s="61"/>
      <c r="JM190" s="61"/>
      <c r="JN190" s="61"/>
      <c r="JO190" s="61"/>
      <c r="JP190" s="61"/>
      <c r="JQ190" s="61"/>
      <c r="JR190" s="61"/>
      <c r="JS190" s="61"/>
      <c r="JT190" s="61"/>
      <c r="JU190" s="61"/>
      <c r="JV190" s="61"/>
      <c r="JW190" s="61"/>
      <c r="JX190" s="61"/>
      <c r="JY190" s="61"/>
      <c r="JZ190" s="61"/>
      <c r="KA190" s="61"/>
      <c r="KB190" s="61"/>
      <c r="KC190" s="61"/>
      <c r="KD190" s="61"/>
      <c r="KE190" s="61"/>
      <c r="KF190" s="61"/>
      <c r="KG190" s="61"/>
      <c r="KH190" s="61"/>
      <c r="KI190" s="61"/>
      <c r="KJ190" s="61"/>
      <c r="KK190" s="61"/>
      <c r="KL190" s="61"/>
      <c r="KM190" s="61"/>
      <c r="KN190" s="61"/>
      <c r="KO190" s="61"/>
      <c r="KP190" s="61"/>
      <c r="KQ190" s="61"/>
      <c r="KR190" s="61"/>
      <c r="KS190" s="61"/>
      <c r="KT190" s="61"/>
    </row>
    <row r="191" spans="1:306" s="62" customFormat="1" ht="17.25" customHeight="1" thickTop="1" thickBot="1">
      <c r="A191" s="26"/>
      <c r="B191" s="31" t="s">
        <v>141</v>
      </c>
      <c r="C191" s="24"/>
      <c r="D191" s="23" t="s">
        <v>251</v>
      </c>
      <c r="E191" s="218"/>
      <c r="F191" s="232"/>
      <c r="G191" s="192"/>
      <c r="H191" s="232"/>
      <c r="I191" s="117">
        <v>43910</v>
      </c>
      <c r="J191" s="232">
        <v>21990</v>
      </c>
      <c r="K191" s="117"/>
      <c r="L191" s="160"/>
      <c r="M191" s="117"/>
      <c r="N191" s="232"/>
      <c r="O191" s="175"/>
      <c r="P191" s="235"/>
      <c r="Q191" s="153"/>
      <c r="R191" s="266"/>
      <c r="S191" s="175"/>
      <c r="T191" s="235"/>
      <c r="U191" s="108"/>
      <c r="V191" s="133"/>
      <c r="W191" s="218"/>
      <c r="X191" s="232"/>
      <c r="Y191" s="175"/>
      <c r="Z191" s="224"/>
      <c r="AA191" s="175"/>
      <c r="AB191" s="224"/>
      <c r="AC191" s="83">
        <f t="shared" si="8"/>
        <v>21990</v>
      </c>
      <c r="AD191" s="175"/>
      <c r="AE191" s="44"/>
      <c r="AF191" s="27"/>
      <c r="AG191" s="83">
        <f t="shared" si="9"/>
        <v>21990</v>
      </c>
      <c r="AH191" s="99"/>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c r="IW191" s="61"/>
      <c r="IX191" s="61"/>
      <c r="IY191" s="61"/>
      <c r="IZ191" s="61"/>
      <c r="JA191" s="61"/>
      <c r="JB191" s="61"/>
      <c r="JC191" s="61"/>
      <c r="JD191" s="61"/>
      <c r="JE191" s="61"/>
      <c r="JF191" s="61"/>
      <c r="JG191" s="61"/>
      <c r="JH191" s="61"/>
      <c r="JI191" s="61"/>
      <c r="JJ191" s="61"/>
      <c r="JK191" s="61"/>
      <c r="JL191" s="61"/>
      <c r="JM191" s="61"/>
      <c r="JN191" s="61"/>
      <c r="JO191" s="61"/>
      <c r="JP191" s="61"/>
      <c r="JQ191" s="61"/>
      <c r="JR191" s="61"/>
      <c r="JS191" s="61"/>
      <c r="JT191" s="61"/>
      <c r="JU191" s="61"/>
      <c r="JV191" s="61"/>
      <c r="JW191" s="61"/>
      <c r="JX191" s="61"/>
      <c r="JY191" s="61"/>
      <c r="JZ191" s="61"/>
      <c r="KA191" s="61"/>
      <c r="KB191" s="61"/>
      <c r="KC191" s="61"/>
      <c r="KD191" s="61"/>
      <c r="KE191" s="61"/>
      <c r="KF191" s="61"/>
      <c r="KG191" s="61"/>
      <c r="KH191" s="61"/>
      <c r="KI191" s="61"/>
      <c r="KJ191" s="61"/>
      <c r="KK191" s="61"/>
      <c r="KL191" s="61"/>
      <c r="KM191" s="61"/>
      <c r="KN191" s="61"/>
      <c r="KO191" s="61"/>
      <c r="KP191" s="61"/>
      <c r="KQ191" s="61"/>
      <c r="KR191" s="61"/>
      <c r="KS191" s="61"/>
      <c r="KT191" s="61"/>
    </row>
    <row r="192" spans="1:306" s="62" customFormat="1" ht="17.25" customHeight="1" thickTop="1" thickBot="1">
      <c r="A192" s="26"/>
      <c r="B192" s="31" t="s">
        <v>104</v>
      </c>
      <c r="C192" s="24"/>
      <c r="D192" s="23" t="s">
        <v>105</v>
      </c>
      <c r="E192" s="218"/>
      <c r="F192" s="232"/>
      <c r="G192" s="117">
        <v>43866</v>
      </c>
      <c r="H192" s="232">
        <v>35700</v>
      </c>
      <c r="I192" s="174"/>
      <c r="J192" s="232"/>
      <c r="K192" s="117"/>
      <c r="L192" s="160"/>
      <c r="M192" s="117"/>
      <c r="N192" s="232"/>
      <c r="O192" s="175"/>
      <c r="P192" s="235"/>
      <c r="Q192" s="153"/>
      <c r="R192" s="266"/>
      <c r="S192" s="175"/>
      <c r="T192" s="235"/>
      <c r="U192" s="108"/>
      <c r="V192" s="133"/>
      <c r="W192" s="218"/>
      <c r="X192" s="232"/>
      <c r="Y192" s="175"/>
      <c r="Z192" s="224"/>
      <c r="AA192" s="175"/>
      <c r="AB192" s="224"/>
      <c r="AC192" s="83">
        <f t="shared" si="8"/>
        <v>35700</v>
      </c>
      <c r="AD192" s="175"/>
      <c r="AE192" s="44"/>
      <c r="AF192" s="27"/>
      <c r="AG192" s="83">
        <f t="shared" si="9"/>
        <v>35700</v>
      </c>
      <c r="AH192" s="99"/>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c r="IW192" s="61"/>
      <c r="IX192" s="61"/>
      <c r="IY192" s="61"/>
      <c r="IZ192" s="61"/>
      <c r="JA192" s="61"/>
      <c r="JB192" s="61"/>
      <c r="JC192" s="61"/>
      <c r="JD192" s="61"/>
      <c r="JE192" s="61"/>
      <c r="JF192" s="61"/>
      <c r="JG192" s="61"/>
      <c r="JH192" s="61"/>
      <c r="JI192" s="61"/>
      <c r="JJ192" s="61"/>
      <c r="JK192" s="61"/>
      <c r="JL192" s="61"/>
      <c r="JM192" s="61"/>
      <c r="JN192" s="61"/>
      <c r="JO192" s="61"/>
      <c r="JP192" s="61"/>
      <c r="JQ192" s="61"/>
      <c r="JR192" s="61"/>
      <c r="JS192" s="61"/>
      <c r="JT192" s="61"/>
      <c r="JU192" s="61"/>
      <c r="JV192" s="61"/>
      <c r="JW192" s="61"/>
      <c r="JX192" s="61"/>
      <c r="JY192" s="61"/>
      <c r="JZ192" s="61"/>
      <c r="KA192" s="61"/>
      <c r="KB192" s="61"/>
      <c r="KC192" s="61"/>
      <c r="KD192" s="61"/>
      <c r="KE192" s="61"/>
      <c r="KF192" s="61"/>
      <c r="KG192" s="61"/>
      <c r="KH192" s="61"/>
      <c r="KI192" s="61"/>
      <c r="KJ192" s="61"/>
      <c r="KK192" s="61"/>
      <c r="KL192" s="61"/>
      <c r="KM192" s="61"/>
      <c r="KN192" s="61"/>
      <c r="KO192" s="61"/>
      <c r="KP192" s="61"/>
      <c r="KQ192" s="61"/>
      <c r="KR192" s="61"/>
      <c r="KS192" s="61"/>
      <c r="KT192" s="61"/>
    </row>
    <row r="193" spans="1:306" s="62" customFormat="1" ht="17.25" customHeight="1" thickTop="1" thickBot="1">
      <c r="A193" s="26"/>
      <c r="B193" s="31" t="s">
        <v>132</v>
      </c>
      <c r="C193" s="24"/>
      <c r="D193" s="23" t="s">
        <v>131</v>
      </c>
      <c r="E193" s="218"/>
      <c r="F193" s="232"/>
      <c r="G193" s="117">
        <v>43874</v>
      </c>
      <c r="H193" s="232">
        <v>1199</v>
      </c>
      <c r="I193" s="174"/>
      <c r="J193" s="232"/>
      <c r="K193" s="117"/>
      <c r="L193" s="160"/>
      <c r="M193" s="117"/>
      <c r="N193" s="232"/>
      <c r="O193" s="175"/>
      <c r="P193" s="235"/>
      <c r="Q193" s="153"/>
      <c r="R193" s="266"/>
      <c r="S193" s="175"/>
      <c r="T193" s="235"/>
      <c r="U193" s="108"/>
      <c r="V193" s="133"/>
      <c r="W193" s="218"/>
      <c r="X193" s="232"/>
      <c r="Y193" s="175"/>
      <c r="Z193" s="224"/>
      <c r="AA193" s="175"/>
      <c r="AB193" s="224"/>
      <c r="AC193" s="83">
        <f t="shared" si="8"/>
        <v>1199</v>
      </c>
      <c r="AD193" s="175"/>
      <c r="AE193" s="44"/>
      <c r="AF193" s="27"/>
      <c r="AG193" s="83">
        <f t="shared" si="9"/>
        <v>1199</v>
      </c>
      <c r="AH193" s="99"/>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c r="IW193" s="61"/>
      <c r="IX193" s="61"/>
      <c r="IY193" s="61"/>
      <c r="IZ193" s="61"/>
      <c r="JA193" s="61"/>
      <c r="JB193" s="61"/>
      <c r="JC193" s="61"/>
      <c r="JD193" s="61"/>
      <c r="JE193" s="61"/>
      <c r="JF193" s="61"/>
      <c r="JG193" s="61"/>
      <c r="JH193" s="61"/>
      <c r="JI193" s="61"/>
      <c r="JJ193" s="61"/>
      <c r="JK193" s="61"/>
      <c r="JL193" s="61"/>
      <c r="JM193" s="61"/>
      <c r="JN193" s="61"/>
      <c r="JO193" s="61"/>
      <c r="JP193" s="61"/>
      <c r="JQ193" s="61"/>
      <c r="JR193" s="61"/>
      <c r="JS193" s="61"/>
      <c r="JT193" s="61"/>
      <c r="JU193" s="61"/>
      <c r="JV193" s="61"/>
      <c r="JW193" s="61"/>
      <c r="JX193" s="61"/>
      <c r="JY193" s="61"/>
      <c r="JZ193" s="61"/>
      <c r="KA193" s="61"/>
      <c r="KB193" s="61"/>
      <c r="KC193" s="61"/>
      <c r="KD193" s="61"/>
      <c r="KE193" s="61"/>
      <c r="KF193" s="61"/>
      <c r="KG193" s="61"/>
      <c r="KH193" s="61"/>
      <c r="KI193" s="61"/>
      <c r="KJ193" s="61"/>
      <c r="KK193" s="61"/>
      <c r="KL193" s="61"/>
      <c r="KM193" s="61"/>
      <c r="KN193" s="61"/>
      <c r="KO193" s="61"/>
      <c r="KP193" s="61"/>
      <c r="KQ193" s="61"/>
      <c r="KR193" s="61"/>
      <c r="KS193" s="61"/>
      <c r="KT193" s="61"/>
    </row>
    <row r="194" spans="1:306" s="62" customFormat="1" ht="17.25" customHeight="1" thickTop="1" thickBot="1">
      <c r="A194" s="26"/>
      <c r="B194" s="31" t="s">
        <v>133</v>
      </c>
      <c r="C194" s="24"/>
      <c r="D194" s="23" t="s">
        <v>131</v>
      </c>
      <c r="E194" s="218"/>
      <c r="F194" s="232"/>
      <c r="G194" s="192"/>
      <c r="H194" s="232"/>
      <c r="I194" s="117">
        <v>43910</v>
      </c>
      <c r="J194" s="232">
        <v>560832</v>
      </c>
      <c r="K194" s="117"/>
      <c r="L194" s="232"/>
      <c r="M194" s="117"/>
      <c r="N194" s="232"/>
      <c r="O194" s="175"/>
      <c r="P194" s="235"/>
      <c r="Q194" s="153"/>
      <c r="R194" s="266"/>
      <c r="S194" s="175"/>
      <c r="T194" s="235"/>
      <c r="U194" s="108"/>
      <c r="V194" s="133"/>
      <c r="W194" s="218"/>
      <c r="X194" s="232"/>
      <c r="Y194" s="175"/>
      <c r="Z194" s="224"/>
      <c r="AA194" s="175"/>
      <c r="AB194" s="224"/>
      <c r="AC194" s="83">
        <f t="shared" si="8"/>
        <v>560832</v>
      </c>
      <c r="AD194" s="175"/>
      <c r="AE194" s="44"/>
      <c r="AF194" s="27"/>
      <c r="AG194" s="83">
        <f t="shared" si="9"/>
        <v>560832</v>
      </c>
      <c r="AH194" s="99"/>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c r="IW194" s="61"/>
      <c r="IX194" s="61"/>
      <c r="IY194" s="61"/>
      <c r="IZ194" s="61"/>
      <c r="JA194" s="61"/>
      <c r="JB194" s="61"/>
      <c r="JC194" s="61"/>
      <c r="JD194" s="61"/>
      <c r="JE194" s="61"/>
      <c r="JF194" s="61"/>
      <c r="JG194" s="61"/>
      <c r="JH194" s="61"/>
      <c r="JI194" s="61"/>
      <c r="JJ194" s="61"/>
      <c r="JK194" s="61"/>
      <c r="JL194" s="61"/>
      <c r="JM194" s="61"/>
      <c r="JN194" s="61"/>
      <c r="JO194" s="61"/>
      <c r="JP194" s="61"/>
      <c r="JQ194" s="61"/>
      <c r="JR194" s="61"/>
      <c r="JS194" s="61"/>
      <c r="JT194" s="61"/>
      <c r="JU194" s="61"/>
      <c r="JV194" s="61"/>
      <c r="JW194" s="61"/>
      <c r="JX194" s="61"/>
      <c r="JY194" s="61"/>
      <c r="JZ194" s="61"/>
      <c r="KA194" s="61"/>
      <c r="KB194" s="61"/>
      <c r="KC194" s="61"/>
      <c r="KD194" s="61"/>
      <c r="KE194" s="61"/>
      <c r="KF194" s="61"/>
      <c r="KG194" s="61"/>
      <c r="KH194" s="61"/>
      <c r="KI194" s="61"/>
      <c r="KJ194" s="61"/>
      <c r="KK194" s="61"/>
      <c r="KL194" s="61"/>
      <c r="KM194" s="61"/>
      <c r="KN194" s="61"/>
      <c r="KO194" s="61"/>
      <c r="KP194" s="61"/>
      <c r="KQ194" s="61"/>
      <c r="KR194" s="61"/>
      <c r="KS194" s="61"/>
      <c r="KT194" s="61"/>
    </row>
    <row r="195" spans="1:306" s="62" customFormat="1" ht="17.25" customHeight="1" thickTop="1" thickBot="1">
      <c r="A195" s="26"/>
      <c r="B195" s="31" t="s">
        <v>141</v>
      </c>
      <c r="C195" s="24"/>
      <c r="D195" s="23" t="s">
        <v>248</v>
      </c>
      <c r="E195" s="218"/>
      <c r="F195" s="232"/>
      <c r="G195" s="192"/>
      <c r="H195" s="232"/>
      <c r="I195" s="117">
        <v>43914</v>
      </c>
      <c r="J195" s="232">
        <v>21990</v>
      </c>
      <c r="K195" s="117"/>
      <c r="L195" s="232"/>
      <c r="M195" s="117"/>
      <c r="N195" s="232"/>
      <c r="O195" s="175"/>
      <c r="P195" s="235"/>
      <c r="Q195" s="153"/>
      <c r="R195" s="266"/>
      <c r="S195" s="175"/>
      <c r="T195" s="235"/>
      <c r="U195" s="108"/>
      <c r="V195" s="133"/>
      <c r="W195" s="218"/>
      <c r="X195" s="232"/>
      <c r="Y195" s="175"/>
      <c r="Z195" s="224"/>
      <c r="AA195" s="175"/>
      <c r="AB195" s="224"/>
      <c r="AC195" s="83">
        <f t="shared" si="8"/>
        <v>21990</v>
      </c>
      <c r="AD195" s="175"/>
      <c r="AE195" s="44"/>
      <c r="AF195" s="27"/>
      <c r="AG195" s="83">
        <f t="shared" si="9"/>
        <v>21990</v>
      </c>
      <c r="AH195" s="99"/>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c r="IO195" s="61"/>
      <c r="IP195" s="61"/>
      <c r="IQ195" s="61"/>
      <c r="IR195" s="61"/>
      <c r="IS195" s="61"/>
      <c r="IT195" s="61"/>
      <c r="IU195" s="61"/>
      <c r="IV195" s="61"/>
      <c r="IW195" s="61"/>
      <c r="IX195" s="61"/>
      <c r="IY195" s="61"/>
      <c r="IZ195" s="61"/>
      <c r="JA195" s="61"/>
      <c r="JB195" s="61"/>
      <c r="JC195" s="61"/>
      <c r="JD195" s="61"/>
      <c r="JE195" s="61"/>
      <c r="JF195" s="61"/>
      <c r="JG195" s="61"/>
      <c r="JH195" s="61"/>
      <c r="JI195" s="61"/>
      <c r="JJ195" s="61"/>
      <c r="JK195" s="61"/>
      <c r="JL195" s="61"/>
      <c r="JM195" s="61"/>
      <c r="JN195" s="61"/>
      <c r="JO195" s="61"/>
      <c r="JP195" s="61"/>
      <c r="JQ195" s="61"/>
      <c r="JR195" s="61"/>
      <c r="JS195" s="61"/>
      <c r="JT195" s="61"/>
      <c r="JU195" s="61"/>
      <c r="JV195" s="61"/>
      <c r="JW195" s="61"/>
      <c r="JX195" s="61"/>
      <c r="JY195" s="61"/>
      <c r="JZ195" s="61"/>
      <c r="KA195" s="61"/>
      <c r="KB195" s="61"/>
      <c r="KC195" s="61"/>
      <c r="KD195" s="61"/>
      <c r="KE195" s="61"/>
      <c r="KF195" s="61"/>
      <c r="KG195" s="61"/>
      <c r="KH195" s="61"/>
      <c r="KI195" s="61"/>
      <c r="KJ195" s="61"/>
      <c r="KK195" s="61"/>
      <c r="KL195" s="61"/>
      <c r="KM195" s="61"/>
      <c r="KN195" s="61"/>
      <c r="KO195" s="61"/>
      <c r="KP195" s="61"/>
      <c r="KQ195" s="61"/>
      <c r="KR195" s="61"/>
      <c r="KS195" s="61"/>
      <c r="KT195" s="61"/>
    </row>
    <row r="196" spans="1:306" s="62" customFormat="1" ht="17.25" customHeight="1" thickTop="1" thickBot="1">
      <c r="A196" s="26"/>
      <c r="B196" s="31" t="s">
        <v>190</v>
      </c>
      <c r="C196" s="24"/>
      <c r="D196" s="23" t="s">
        <v>189</v>
      </c>
      <c r="E196" s="218"/>
      <c r="F196" s="232"/>
      <c r="G196" s="192"/>
      <c r="H196" s="232"/>
      <c r="I196" s="117">
        <v>43896</v>
      </c>
      <c r="J196" s="232">
        <v>7120</v>
      </c>
      <c r="K196" s="117"/>
      <c r="L196" s="232"/>
      <c r="M196" s="117"/>
      <c r="N196" s="232"/>
      <c r="O196" s="175"/>
      <c r="P196" s="235"/>
      <c r="Q196" s="153"/>
      <c r="R196" s="266"/>
      <c r="S196" s="175"/>
      <c r="T196" s="235"/>
      <c r="U196" s="108"/>
      <c r="V196" s="133"/>
      <c r="W196" s="218"/>
      <c r="X196" s="232"/>
      <c r="Y196" s="175"/>
      <c r="Z196" s="224"/>
      <c r="AA196" s="175"/>
      <c r="AB196" s="224"/>
      <c r="AC196" s="83">
        <f t="shared" si="8"/>
        <v>7120</v>
      </c>
      <c r="AD196" s="175"/>
      <c r="AE196" s="44"/>
      <c r="AF196" s="27"/>
      <c r="AG196" s="83">
        <f t="shared" si="9"/>
        <v>7120</v>
      </c>
      <c r="AH196" s="99"/>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c r="II196" s="61"/>
      <c r="IJ196" s="61"/>
      <c r="IK196" s="61"/>
      <c r="IL196" s="61"/>
      <c r="IM196" s="61"/>
      <c r="IN196" s="61"/>
      <c r="IO196" s="61"/>
      <c r="IP196" s="61"/>
      <c r="IQ196" s="61"/>
      <c r="IR196" s="61"/>
      <c r="IS196" s="61"/>
      <c r="IT196" s="61"/>
      <c r="IU196" s="61"/>
      <c r="IV196" s="61"/>
      <c r="IW196" s="61"/>
      <c r="IX196" s="61"/>
      <c r="IY196" s="61"/>
      <c r="IZ196" s="61"/>
      <c r="JA196" s="61"/>
      <c r="JB196" s="61"/>
      <c r="JC196" s="61"/>
      <c r="JD196" s="61"/>
      <c r="JE196" s="61"/>
      <c r="JF196" s="61"/>
      <c r="JG196" s="61"/>
      <c r="JH196" s="61"/>
      <c r="JI196" s="61"/>
      <c r="JJ196" s="61"/>
      <c r="JK196" s="61"/>
      <c r="JL196" s="61"/>
      <c r="JM196" s="61"/>
      <c r="JN196" s="61"/>
      <c r="JO196" s="61"/>
      <c r="JP196" s="61"/>
      <c r="JQ196" s="61"/>
      <c r="JR196" s="61"/>
      <c r="JS196" s="61"/>
      <c r="JT196" s="61"/>
      <c r="JU196" s="61"/>
      <c r="JV196" s="61"/>
      <c r="JW196" s="61"/>
      <c r="JX196" s="61"/>
      <c r="JY196" s="61"/>
      <c r="JZ196" s="61"/>
      <c r="KA196" s="61"/>
      <c r="KB196" s="61"/>
      <c r="KC196" s="61"/>
      <c r="KD196" s="61"/>
      <c r="KE196" s="61"/>
      <c r="KF196" s="61"/>
      <c r="KG196" s="61"/>
      <c r="KH196" s="61"/>
      <c r="KI196" s="61"/>
      <c r="KJ196" s="61"/>
      <c r="KK196" s="61"/>
      <c r="KL196" s="61"/>
      <c r="KM196" s="61"/>
      <c r="KN196" s="61"/>
      <c r="KO196" s="61"/>
      <c r="KP196" s="61"/>
      <c r="KQ196" s="61"/>
      <c r="KR196" s="61"/>
      <c r="KS196" s="61"/>
      <c r="KT196" s="61"/>
    </row>
    <row r="197" spans="1:306" s="62" customFormat="1" ht="17.25" customHeight="1" thickTop="1" thickBot="1">
      <c r="A197" s="26"/>
      <c r="B197" s="31" t="s">
        <v>142</v>
      </c>
      <c r="C197" s="24"/>
      <c r="D197" s="23" t="s">
        <v>140</v>
      </c>
      <c r="E197" s="117">
        <v>43859</v>
      </c>
      <c r="F197" s="232">
        <v>122833.92</v>
      </c>
      <c r="G197" s="192"/>
      <c r="H197" s="232"/>
      <c r="I197" s="175"/>
      <c r="J197" s="232"/>
      <c r="K197" s="117">
        <v>43935</v>
      </c>
      <c r="L197" s="232">
        <v>218546.61</v>
      </c>
      <c r="M197" s="117"/>
      <c r="N197" s="232"/>
      <c r="O197" s="117">
        <v>44012</v>
      </c>
      <c r="P197" s="232">
        <v>1022</v>
      </c>
      <c r="Q197" s="153"/>
      <c r="R197" s="266"/>
      <c r="S197" s="175"/>
      <c r="T197" s="235"/>
      <c r="U197" s="108"/>
      <c r="V197" s="133"/>
      <c r="W197" s="218"/>
      <c r="X197" s="232"/>
      <c r="Y197" s="175"/>
      <c r="Z197" s="224"/>
      <c r="AA197" s="175"/>
      <c r="AB197" s="224"/>
      <c r="AC197" s="83">
        <f t="shared" si="8"/>
        <v>342402.52999999997</v>
      </c>
      <c r="AD197" s="175"/>
      <c r="AE197" s="44"/>
      <c r="AF197" s="27"/>
      <c r="AG197" s="83">
        <f t="shared" si="9"/>
        <v>342402.52999999997</v>
      </c>
      <c r="AH197" s="99"/>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c r="II197" s="61"/>
      <c r="IJ197" s="61"/>
      <c r="IK197" s="61"/>
      <c r="IL197" s="61"/>
      <c r="IM197" s="61"/>
      <c r="IN197" s="61"/>
      <c r="IO197" s="61"/>
      <c r="IP197" s="61"/>
      <c r="IQ197" s="61"/>
      <c r="IR197" s="61"/>
      <c r="IS197" s="61"/>
      <c r="IT197" s="61"/>
      <c r="IU197" s="61"/>
      <c r="IV197" s="61"/>
      <c r="IW197" s="61"/>
      <c r="IX197" s="61"/>
      <c r="IY197" s="61"/>
      <c r="IZ197" s="61"/>
      <c r="JA197" s="61"/>
      <c r="JB197" s="61"/>
      <c r="JC197" s="61"/>
      <c r="JD197" s="61"/>
      <c r="JE197" s="61"/>
      <c r="JF197" s="61"/>
      <c r="JG197" s="61"/>
      <c r="JH197" s="61"/>
      <c r="JI197" s="61"/>
      <c r="JJ197" s="61"/>
      <c r="JK197" s="61"/>
      <c r="JL197" s="61"/>
      <c r="JM197" s="61"/>
      <c r="JN197" s="61"/>
      <c r="JO197" s="61"/>
      <c r="JP197" s="61"/>
      <c r="JQ197" s="61"/>
      <c r="JR197" s="61"/>
      <c r="JS197" s="61"/>
      <c r="JT197" s="61"/>
      <c r="JU197" s="61"/>
      <c r="JV197" s="61"/>
      <c r="JW197" s="61"/>
      <c r="JX197" s="61"/>
      <c r="JY197" s="61"/>
      <c r="JZ197" s="61"/>
      <c r="KA197" s="61"/>
      <c r="KB197" s="61"/>
      <c r="KC197" s="61"/>
      <c r="KD197" s="61"/>
      <c r="KE197" s="61"/>
      <c r="KF197" s="61"/>
      <c r="KG197" s="61"/>
      <c r="KH197" s="61"/>
      <c r="KI197" s="61"/>
      <c r="KJ197" s="61"/>
      <c r="KK197" s="61"/>
      <c r="KL197" s="61"/>
      <c r="KM197" s="61"/>
      <c r="KN197" s="61"/>
      <c r="KO197" s="61"/>
      <c r="KP197" s="61"/>
      <c r="KQ197" s="61"/>
      <c r="KR197" s="61"/>
      <c r="KS197" s="61"/>
      <c r="KT197" s="61"/>
    </row>
    <row r="198" spans="1:306" s="62" customFormat="1" ht="17.25" customHeight="1" thickTop="1" thickBot="1">
      <c r="A198" s="26"/>
      <c r="B198" s="31" t="s">
        <v>141</v>
      </c>
      <c r="C198" s="24"/>
      <c r="D198" s="23" t="s">
        <v>140</v>
      </c>
      <c r="E198" s="191"/>
      <c r="F198" s="64"/>
      <c r="G198" s="192"/>
      <c r="H198" s="232"/>
      <c r="I198" s="175"/>
      <c r="J198" s="232"/>
      <c r="K198" s="117">
        <v>43943</v>
      </c>
      <c r="L198" s="232">
        <v>147200</v>
      </c>
      <c r="M198" s="117"/>
      <c r="N198" s="232"/>
      <c r="O198" s="175"/>
      <c r="P198" s="235"/>
      <c r="Q198" s="153"/>
      <c r="R198" s="266"/>
      <c r="S198" s="175"/>
      <c r="T198" s="235"/>
      <c r="U198" s="108"/>
      <c r="V198" s="133"/>
      <c r="W198" s="218"/>
      <c r="X198" s="232"/>
      <c r="Y198" s="175"/>
      <c r="Z198" s="224"/>
      <c r="AA198" s="175"/>
      <c r="AB198" s="224"/>
      <c r="AC198" s="83">
        <f t="shared" si="8"/>
        <v>147200</v>
      </c>
      <c r="AD198" s="175"/>
      <c r="AE198" s="44"/>
      <c r="AF198" s="27"/>
      <c r="AG198" s="83">
        <f t="shared" si="9"/>
        <v>147200</v>
      </c>
      <c r="AH198" s="99"/>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c r="II198" s="61"/>
      <c r="IJ198" s="61"/>
      <c r="IK198" s="61"/>
      <c r="IL198" s="61"/>
      <c r="IM198" s="61"/>
      <c r="IN198" s="61"/>
      <c r="IO198" s="61"/>
      <c r="IP198" s="61"/>
      <c r="IQ198" s="61"/>
      <c r="IR198" s="61"/>
      <c r="IS198" s="61"/>
      <c r="IT198" s="61"/>
      <c r="IU198" s="61"/>
      <c r="IV198" s="61"/>
      <c r="IW198" s="61"/>
      <c r="IX198" s="61"/>
      <c r="IY198" s="61"/>
      <c r="IZ198" s="61"/>
      <c r="JA198" s="61"/>
      <c r="JB198" s="61"/>
      <c r="JC198" s="61"/>
      <c r="JD198" s="61"/>
      <c r="JE198" s="61"/>
      <c r="JF198" s="61"/>
      <c r="JG198" s="61"/>
      <c r="JH198" s="61"/>
      <c r="JI198" s="61"/>
      <c r="JJ198" s="61"/>
      <c r="JK198" s="61"/>
      <c r="JL198" s="61"/>
      <c r="JM198" s="61"/>
      <c r="JN198" s="61"/>
      <c r="JO198" s="61"/>
      <c r="JP198" s="61"/>
      <c r="JQ198" s="61"/>
      <c r="JR198" s="61"/>
      <c r="JS198" s="61"/>
      <c r="JT198" s="61"/>
      <c r="JU198" s="61"/>
      <c r="JV198" s="61"/>
      <c r="JW198" s="61"/>
      <c r="JX198" s="61"/>
      <c r="JY198" s="61"/>
      <c r="JZ198" s="61"/>
      <c r="KA198" s="61"/>
      <c r="KB198" s="61"/>
      <c r="KC198" s="61"/>
      <c r="KD198" s="61"/>
      <c r="KE198" s="61"/>
      <c r="KF198" s="61"/>
      <c r="KG198" s="61"/>
      <c r="KH198" s="61"/>
      <c r="KI198" s="61"/>
      <c r="KJ198" s="61"/>
      <c r="KK198" s="61"/>
      <c r="KL198" s="61"/>
      <c r="KM198" s="61"/>
      <c r="KN198" s="61"/>
      <c r="KO198" s="61"/>
      <c r="KP198" s="61"/>
      <c r="KQ198" s="61"/>
      <c r="KR198" s="61"/>
      <c r="KS198" s="61"/>
      <c r="KT198" s="61"/>
    </row>
    <row r="199" spans="1:306" s="62" customFormat="1" ht="17.25" customHeight="1" thickTop="1" thickBot="1">
      <c r="A199" s="26"/>
      <c r="B199" s="31" t="s">
        <v>265</v>
      </c>
      <c r="C199" s="24"/>
      <c r="D199" s="23" t="s">
        <v>263</v>
      </c>
      <c r="E199" s="191"/>
      <c r="F199" s="64"/>
      <c r="G199" s="117">
        <v>43882</v>
      </c>
      <c r="H199" s="232">
        <v>5705.26</v>
      </c>
      <c r="I199" s="175">
        <v>43914</v>
      </c>
      <c r="J199" s="232">
        <v>10187.98</v>
      </c>
      <c r="K199" s="117"/>
      <c r="L199" s="232"/>
      <c r="M199" s="117">
        <v>43977</v>
      </c>
      <c r="N199" s="232">
        <v>11075</v>
      </c>
      <c r="O199" s="175"/>
      <c r="P199" s="235"/>
      <c r="Q199" s="153"/>
      <c r="R199" s="266"/>
      <c r="S199" s="175"/>
      <c r="T199" s="235"/>
      <c r="U199" s="108"/>
      <c r="V199" s="133"/>
      <c r="W199" s="218"/>
      <c r="X199" s="232"/>
      <c r="Y199" s="175"/>
      <c r="Z199" s="224"/>
      <c r="AA199" s="175"/>
      <c r="AB199" s="224"/>
      <c r="AC199" s="83">
        <f t="shared" si="8"/>
        <v>26968.239999999998</v>
      </c>
      <c r="AD199" s="175"/>
      <c r="AE199" s="44"/>
      <c r="AF199" s="27"/>
      <c r="AG199" s="83">
        <f t="shared" si="9"/>
        <v>26968.239999999998</v>
      </c>
      <c r="AH199" s="99"/>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c r="II199" s="61"/>
      <c r="IJ199" s="61"/>
      <c r="IK199" s="61"/>
      <c r="IL199" s="61"/>
      <c r="IM199" s="61"/>
      <c r="IN199" s="61"/>
      <c r="IO199" s="61"/>
      <c r="IP199" s="61"/>
      <c r="IQ199" s="61"/>
      <c r="IR199" s="61"/>
      <c r="IS199" s="61"/>
      <c r="IT199" s="61"/>
      <c r="IU199" s="61"/>
      <c r="IV199" s="61"/>
      <c r="IW199" s="61"/>
      <c r="IX199" s="61"/>
      <c r="IY199" s="61"/>
      <c r="IZ199" s="61"/>
      <c r="JA199" s="61"/>
      <c r="JB199" s="61"/>
      <c r="JC199" s="61"/>
      <c r="JD199" s="61"/>
      <c r="JE199" s="61"/>
      <c r="JF199" s="61"/>
      <c r="JG199" s="61"/>
      <c r="JH199" s="61"/>
      <c r="JI199" s="61"/>
      <c r="JJ199" s="61"/>
      <c r="JK199" s="61"/>
      <c r="JL199" s="61"/>
      <c r="JM199" s="61"/>
      <c r="JN199" s="61"/>
      <c r="JO199" s="61"/>
      <c r="JP199" s="61"/>
      <c r="JQ199" s="61"/>
      <c r="JR199" s="61"/>
      <c r="JS199" s="61"/>
      <c r="JT199" s="61"/>
      <c r="JU199" s="61"/>
      <c r="JV199" s="61"/>
      <c r="JW199" s="61"/>
      <c r="JX199" s="61"/>
      <c r="JY199" s="61"/>
      <c r="JZ199" s="61"/>
      <c r="KA199" s="61"/>
      <c r="KB199" s="61"/>
      <c r="KC199" s="61"/>
      <c r="KD199" s="61"/>
      <c r="KE199" s="61"/>
      <c r="KF199" s="61"/>
      <c r="KG199" s="61"/>
      <c r="KH199" s="61"/>
      <c r="KI199" s="61"/>
      <c r="KJ199" s="61"/>
      <c r="KK199" s="61"/>
      <c r="KL199" s="61"/>
      <c r="KM199" s="61"/>
      <c r="KN199" s="61"/>
      <c r="KO199" s="61"/>
      <c r="KP199" s="61"/>
      <c r="KQ199" s="61"/>
      <c r="KR199" s="61"/>
      <c r="KS199" s="61"/>
      <c r="KT199" s="61"/>
    </row>
    <row r="200" spans="1:306" s="62" customFormat="1" ht="17.25" customHeight="1" thickTop="1" thickBot="1">
      <c r="A200" s="26"/>
      <c r="B200" s="31" t="s">
        <v>352</v>
      </c>
      <c r="C200" s="24"/>
      <c r="D200" s="23" t="s">
        <v>300</v>
      </c>
      <c r="E200" s="191"/>
      <c r="F200" s="64"/>
      <c r="G200" s="117"/>
      <c r="H200" s="232"/>
      <c r="I200" s="175"/>
      <c r="J200" s="232"/>
      <c r="K200" s="117"/>
      <c r="L200" s="232"/>
      <c r="M200" s="117">
        <v>43977</v>
      </c>
      <c r="N200" s="232">
        <v>69000</v>
      </c>
      <c r="O200" s="175"/>
      <c r="P200" s="235"/>
      <c r="Q200" s="153"/>
      <c r="R200" s="266"/>
      <c r="S200" s="175"/>
      <c r="T200" s="235"/>
      <c r="U200" s="108"/>
      <c r="V200" s="133"/>
      <c r="W200" s="218">
        <v>44132</v>
      </c>
      <c r="X200" s="232">
        <v>86887.360000000001</v>
      </c>
      <c r="Y200" s="175">
        <v>44159</v>
      </c>
      <c r="Z200" s="232">
        <v>72794.63</v>
      </c>
      <c r="AA200" s="175">
        <v>44186</v>
      </c>
      <c r="AB200" s="232">
        <v>291178.52</v>
      </c>
      <c r="AC200" s="83">
        <f t="shared" si="8"/>
        <v>519860.51</v>
      </c>
      <c r="AD200" s="175"/>
      <c r="AE200" s="44"/>
      <c r="AF200" s="27"/>
      <c r="AG200" s="83">
        <f t="shared" si="9"/>
        <v>519860.51</v>
      </c>
      <c r="AH200" s="99"/>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c r="IN200" s="61"/>
      <c r="IO200" s="61"/>
      <c r="IP200" s="61"/>
      <c r="IQ200" s="61"/>
      <c r="IR200" s="61"/>
      <c r="IS200" s="61"/>
      <c r="IT200" s="61"/>
      <c r="IU200" s="61"/>
      <c r="IV200" s="61"/>
      <c r="IW200" s="61"/>
      <c r="IX200" s="61"/>
      <c r="IY200" s="61"/>
      <c r="IZ200" s="61"/>
      <c r="JA200" s="61"/>
      <c r="JB200" s="61"/>
      <c r="JC200" s="61"/>
      <c r="JD200" s="61"/>
      <c r="JE200" s="61"/>
      <c r="JF200" s="61"/>
      <c r="JG200" s="61"/>
      <c r="JH200" s="61"/>
      <c r="JI200" s="61"/>
      <c r="JJ200" s="61"/>
      <c r="JK200" s="61"/>
      <c r="JL200" s="61"/>
      <c r="JM200" s="61"/>
      <c r="JN200" s="61"/>
      <c r="JO200" s="61"/>
      <c r="JP200" s="61"/>
      <c r="JQ200" s="61"/>
      <c r="JR200" s="61"/>
      <c r="JS200" s="61"/>
      <c r="JT200" s="61"/>
      <c r="JU200" s="61"/>
      <c r="JV200" s="61"/>
      <c r="JW200" s="61"/>
      <c r="JX200" s="61"/>
      <c r="JY200" s="61"/>
      <c r="JZ200" s="61"/>
      <c r="KA200" s="61"/>
      <c r="KB200" s="61"/>
      <c r="KC200" s="61"/>
      <c r="KD200" s="61"/>
      <c r="KE200" s="61"/>
      <c r="KF200" s="61"/>
      <c r="KG200" s="61"/>
      <c r="KH200" s="61"/>
      <c r="KI200" s="61"/>
      <c r="KJ200" s="61"/>
      <c r="KK200" s="61"/>
      <c r="KL200" s="61"/>
      <c r="KM200" s="61"/>
      <c r="KN200" s="61"/>
      <c r="KO200" s="61"/>
      <c r="KP200" s="61"/>
      <c r="KQ200" s="61"/>
      <c r="KR200" s="61"/>
      <c r="KS200" s="61"/>
      <c r="KT200" s="61"/>
    </row>
    <row r="201" spans="1:306" s="62" customFormat="1" ht="17.25" customHeight="1" thickTop="1" thickBot="1">
      <c r="A201" s="26"/>
      <c r="B201" s="31" t="s">
        <v>352</v>
      </c>
      <c r="C201" s="24"/>
      <c r="D201" s="23" t="s">
        <v>300</v>
      </c>
      <c r="E201" s="191"/>
      <c r="F201" s="64"/>
      <c r="G201" s="117"/>
      <c r="H201" s="232"/>
      <c r="I201" s="175"/>
      <c r="J201" s="232"/>
      <c r="K201" s="117"/>
      <c r="L201" s="232"/>
      <c r="M201" s="117"/>
      <c r="N201" s="232"/>
      <c r="O201" s="175"/>
      <c r="P201" s="235"/>
      <c r="Q201" s="153"/>
      <c r="R201" s="266"/>
      <c r="S201" s="175"/>
      <c r="T201" s="235"/>
      <c r="U201" s="108"/>
      <c r="V201" s="133"/>
      <c r="W201" s="218"/>
      <c r="X201" s="232"/>
      <c r="Y201" s="175">
        <v>44165</v>
      </c>
      <c r="Z201" s="232">
        <v>72794.63</v>
      </c>
      <c r="AA201" s="175"/>
      <c r="AB201" s="224"/>
      <c r="AC201" s="83">
        <f t="shared" si="8"/>
        <v>72794.63</v>
      </c>
      <c r="AD201" s="175"/>
      <c r="AE201" s="44"/>
      <c r="AF201" s="27"/>
      <c r="AG201" s="83">
        <f t="shared" si="9"/>
        <v>72794.63</v>
      </c>
      <c r="AH201" s="99"/>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c r="HY201" s="61"/>
      <c r="HZ201" s="61"/>
      <c r="IA201" s="61"/>
      <c r="IB201" s="61"/>
      <c r="IC201" s="61"/>
      <c r="ID201" s="61"/>
      <c r="IE201" s="61"/>
      <c r="IF201" s="61"/>
      <c r="IG201" s="61"/>
      <c r="IH201" s="61"/>
      <c r="II201" s="61"/>
      <c r="IJ201" s="61"/>
      <c r="IK201" s="61"/>
      <c r="IL201" s="61"/>
      <c r="IM201" s="61"/>
      <c r="IN201" s="61"/>
      <c r="IO201" s="61"/>
      <c r="IP201" s="61"/>
      <c r="IQ201" s="61"/>
      <c r="IR201" s="61"/>
      <c r="IS201" s="61"/>
      <c r="IT201" s="61"/>
      <c r="IU201" s="61"/>
      <c r="IV201" s="61"/>
      <c r="IW201" s="61"/>
      <c r="IX201" s="61"/>
      <c r="IY201" s="61"/>
      <c r="IZ201" s="61"/>
      <c r="JA201" s="61"/>
      <c r="JB201" s="61"/>
      <c r="JC201" s="61"/>
      <c r="JD201" s="61"/>
      <c r="JE201" s="61"/>
      <c r="JF201" s="61"/>
      <c r="JG201" s="61"/>
      <c r="JH201" s="61"/>
      <c r="JI201" s="61"/>
      <c r="JJ201" s="61"/>
      <c r="JK201" s="61"/>
      <c r="JL201" s="61"/>
      <c r="JM201" s="61"/>
      <c r="JN201" s="61"/>
      <c r="JO201" s="61"/>
      <c r="JP201" s="61"/>
      <c r="JQ201" s="61"/>
      <c r="JR201" s="61"/>
      <c r="JS201" s="61"/>
      <c r="JT201" s="61"/>
      <c r="JU201" s="61"/>
      <c r="JV201" s="61"/>
      <c r="JW201" s="61"/>
      <c r="JX201" s="61"/>
      <c r="JY201" s="61"/>
      <c r="JZ201" s="61"/>
      <c r="KA201" s="61"/>
      <c r="KB201" s="61"/>
      <c r="KC201" s="61"/>
      <c r="KD201" s="61"/>
      <c r="KE201" s="61"/>
      <c r="KF201" s="61"/>
      <c r="KG201" s="61"/>
      <c r="KH201" s="61"/>
      <c r="KI201" s="61"/>
      <c r="KJ201" s="61"/>
      <c r="KK201" s="61"/>
      <c r="KL201" s="61"/>
      <c r="KM201" s="61"/>
      <c r="KN201" s="61"/>
      <c r="KO201" s="61"/>
      <c r="KP201" s="61"/>
      <c r="KQ201" s="61"/>
      <c r="KR201" s="61"/>
      <c r="KS201" s="61"/>
      <c r="KT201" s="61"/>
    </row>
    <row r="202" spans="1:306" s="61" customFormat="1" ht="17.25" customHeight="1" thickTop="1" thickBot="1">
      <c r="A202" s="10"/>
      <c r="B202" s="31" t="s">
        <v>230</v>
      </c>
      <c r="C202" s="24"/>
      <c r="D202" s="23" t="s">
        <v>469</v>
      </c>
      <c r="E202" s="117"/>
      <c r="F202" s="232"/>
      <c r="G202" s="192"/>
      <c r="H202" s="272"/>
      <c r="I202" s="117"/>
      <c r="J202" s="232"/>
      <c r="K202" s="117"/>
      <c r="L202" s="232"/>
      <c r="M202" s="175"/>
      <c r="N202" s="230"/>
      <c r="O202" s="175"/>
      <c r="P202" s="235"/>
      <c r="Q202" s="175"/>
      <c r="R202" s="247"/>
      <c r="S202" s="175"/>
      <c r="T202" s="235"/>
      <c r="U202" s="108"/>
      <c r="V202" s="133"/>
      <c r="W202" s="218"/>
      <c r="X202" s="232"/>
      <c r="Y202" s="175"/>
      <c r="Z202" s="232"/>
      <c r="AA202" s="175">
        <v>44193</v>
      </c>
      <c r="AB202" s="232">
        <v>54384</v>
      </c>
      <c r="AC202" s="83">
        <f t="shared" si="8"/>
        <v>54384</v>
      </c>
      <c r="AD202" s="175"/>
      <c r="AE202" s="44"/>
      <c r="AF202" s="27"/>
      <c r="AG202" s="83">
        <f t="shared" si="9"/>
        <v>54384</v>
      </c>
      <c r="AH202" s="98"/>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row>
    <row r="203" spans="1:306" s="61" customFormat="1" ht="17.25" customHeight="1" thickTop="1" thickBot="1">
      <c r="A203" s="10"/>
      <c r="B203" s="31" t="s">
        <v>426</v>
      </c>
      <c r="C203" s="24"/>
      <c r="D203" s="23" t="s">
        <v>291</v>
      </c>
      <c r="E203" s="117"/>
      <c r="F203" s="232"/>
      <c r="G203" s="192"/>
      <c r="H203" s="272"/>
      <c r="I203" s="117"/>
      <c r="J203" s="232"/>
      <c r="K203" s="117"/>
      <c r="L203" s="232"/>
      <c r="M203" s="175"/>
      <c r="N203" s="230"/>
      <c r="O203" s="175"/>
      <c r="P203" s="235"/>
      <c r="Q203" s="175"/>
      <c r="R203" s="247"/>
      <c r="S203" s="175"/>
      <c r="T203" s="235"/>
      <c r="U203" s="108"/>
      <c r="V203" s="133"/>
      <c r="W203" s="218"/>
      <c r="X203" s="232"/>
      <c r="Y203" s="175">
        <v>44138</v>
      </c>
      <c r="Z203" s="232">
        <v>38900</v>
      </c>
      <c r="AA203" s="175">
        <v>44169</v>
      </c>
      <c r="AB203" s="232">
        <v>124561.36</v>
      </c>
      <c r="AC203" s="83">
        <f t="shared" si="8"/>
        <v>163461.35999999999</v>
      </c>
      <c r="AD203" s="175"/>
      <c r="AE203" s="44"/>
      <c r="AF203" s="27"/>
      <c r="AG203" s="83">
        <f t="shared" si="9"/>
        <v>163461.35999999999</v>
      </c>
      <c r="AH203" s="98"/>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row>
    <row r="204" spans="1:306" s="61" customFormat="1" ht="17.25" customHeight="1" thickTop="1" thickBot="1">
      <c r="A204" s="10"/>
      <c r="B204" s="31" t="s">
        <v>426</v>
      </c>
      <c r="C204" s="24"/>
      <c r="D204" s="23" t="s">
        <v>291</v>
      </c>
      <c r="E204" s="117"/>
      <c r="F204" s="232"/>
      <c r="G204" s="192"/>
      <c r="H204" s="272"/>
      <c r="I204" s="117"/>
      <c r="J204" s="232"/>
      <c r="K204" s="117"/>
      <c r="L204" s="232"/>
      <c r="M204" s="175"/>
      <c r="N204" s="230"/>
      <c r="O204" s="175"/>
      <c r="P204" s="235"/>
      <c r="Q204" s="175"/>
      <c r="R204" s="247"/>
      <c r="S204" s="175"/>
      <c r="T204" s="235"/>
      <c r="U204" s="108"/>
      <c r="V204" s="227"/>
      <c r="W204" s="218"/>
      <c r="X204" s="232"/>
      <c r="Y204" s="175"/>
      <c r="Z204" s="232"/>
      <c r="AA204" s="175">
        <v>44186</v>
      </c>
      <c r="AB204" s="232">
        <v>27200</v>
      </c>
      <c r="AC204" s="83">
        <f t="shared" si="8"/>
        <v>27200</v>
      </c>
      <c r="AD204" s="175"/>
      <c r="AE204" s="44"/>
      <c r="AF204" s="27"/>
      <c r="AG204" s="83">
        <f t="shared" si="9"/>
        <v>27200</v>
      </c>
      <c r="AH204" s="98"/>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row>
    <row r="205" spans="1:306" s="61" customFormat="1" ht="17.25" customHeight="1" thickTop="1" thickBot="1">
      <c r="A205" s="10"/>
      <c r="B205" s="31" t="s">
        <v>309</v>
      </c>
      <c r="C205" s="24"/>
      <c r="D205" s="23" t="s">
        <v>308</v>
      </c>
      <c r="E205" s="117"/>
      <c r="F205" s="232"/>
      <c r="G205" s="192"/>
      <c r="H205" s="272"/>
      <c r="I205" s="117"/>
      <c r="J205" s="232"/>
      <c r="K205" s="117"/>
      <c r="L205" s="232"/>
      <c r="M205" s="175"/>
      <c r="N205" s="230"/>
      <c r="O205" s="175"/>
      <c r="P205" s="235"/>
      <c r="Q205" s="175"/>
      <c r="R205" s="247"/>
      <c r="S205" s="175"/>
      <c r="T205" s="235"/>
      <c r="U205" s="175">
        <v>44090</v>
      </c>
      <c r="V205" s="232">
        <v>56198.01</v>
      </c>
      <c r="W205" s="218">
        <v>44132</v>
      </c>
      <c r="X205" s="232">
        <v>63400</v>
      </c>
      <c r="Y205" s="175"/>
      <c r="Z205" s="232"/>
      <c r="AA205" s="175">
        <v>44181</v>
      </c>
      <c r="AB205" s="232">
        <v>56000</v>
      </c>
      <c r="AC205" s="83">
        <f t="shared" si="8"/>
        <v>175598.01</v>
      </c>
      <c r="AD205" s="175"/>
      <c r="AE205" s="44"/>
      <c r="AF205" s="27"/>
      <c r="AG205" s="83">
        <f t="shared" si="9"/>
        <v>175598.01</v>
      </c>
      <c r="AH205" s="98"/>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row>
    <row r="206" spans="1:306" s="61" customFormat="1" ht="17.25" customHeight="1" thickTop="1" thickBot="1">
      <c r="A206" s="10"/>
      <c r="B206" s="31" t="s">
        <v>58</v>
      </c>
      <c r="D206" s="23" t="s">
        <v>57</v>
      </c>
      <c r="E206" s="191"/>
      <c r="F206" s="64"/>
      <c r="G206" s="174"/>
      <c r="H206" s="64"/>
      <c r="I206" s="117">
        <v>43917</v>
      </c>
      <c r="J206" s="232">
        <v>5900</v>
      </c>
      <c r="K206" s="117"/>
      <c r="L206" s="232"/>
      <c r="M206" s="175"/>
      <c r="N206" s="33"/>
      <c r="O206" s="174"/>
      <c r="P206" s="246"/>
      <c r="Q206" s="218"/>
      <c r="R206" s="248"/>
      <c r="S206" s="218"/>
      <c r="T206" s="235"/>
      <c r="U206" s="40"/>
      <c r="V206" s="133"/>
      <c r="W206" s="174"/>
      <c r="X206" s="64"/>
      <c r="Y206" s="175"/>
      <c r="Z206" s="224"/>
      <c r="AA206" s="175"/>
      <c r="AB206" s="224"/>
      <c r="AC206" s="83">
        <f t="shared" si="8"/>
        <v>5900</v>
      </c>
      <c r="AD206" s="175"/>
      <c r="AE206" s="44"/>
      <c r="AF206" s="27"/>
      <c r="AG206" s="83">
        <f t="shared" si="9"/>
        <v>5900</v>
      </c>
      <c r="AH206" s="98"/>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row>
    <row r="207" spans="1:306" s="61" customFormat="1" ht="17.25" customHeight="1" thickTop="1" thickBot="1">
      <c r="A207" s="10"/>
      <c r="B207" s="31" t="s">
        <v>471</v>
      </c>
      <c r="D207" s="23" t="s">
        <v>470</v>
      </c>
      <c r="E207" s="191"/>
      <c r="F207" s="64"/>
      <c r="G207" s="174"/>
      <c r="H207" s="64"/>
      <c r="I207" s="117"/>
      <c r="J207" s="232"/>
      <c r="K207" s="117"/>
      <c r="L207" s="232"/>
      <c r="M207" s="175"/>
      <c r="N207" s="33"/>
      <c r="O207" s="174"/>
      <c r="P207" s="246"/>
      <c r="Q207" s="218"/>
      <c r="R207" s="248"/>
      <c r="S207" s="218"/>
      <c r="T207" s="235"/>
      <c r="U207" s="40"/>
      <c r="V207" s="133"/>
      <c r="W207" s="174"/>
      <c r="X207" s="64"/>
      <c r="Y207" s="175"/>
      <c r="Z207" s="224"/>
      <c r="AA207" s="175"/>
      <c r="AB207" s="224"/>
      <c r="AC207" s="83">
        <f t="shared" si="8"/>
        <v>0</v>
      </c>
      <c r="AD207" s="175">
        <v>44214</v>
      </c>
      <c r="AE207" s="290">
        <v>22500.06</v>
      </c>
      <c r="AF207" s="27"/>
      <c r="AG207" s="83">
        <f t="shared" si="9"/>
        <v>22500.06</v>
      </c>
      <c r="AH207" s="98"/>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row>
    <row r="208" spans="1:306" s="61" customFormat="1" ht="17.25" customHeight="1" thickTop="1" thickBot="1">
      <c r="A208" s="10"/>
      <c r="B208" s="31" t="s">
        <v>471</v>
      </c>
      <c r="D208" s="23" t="s">
        <v>470</v>
      </c>
      <c r="E208" s="191"/>
      <c r="F208" s="64"/>
      <c r="G208" s="174"/>
      <c r="H208" s="64"/>
      <c r="I208" s="117"/>
      <c r="J208" s="232"/>
      <c r="K208" s="117"/>
      <c r="L208" s="232"/>
      <c r="M208" s="175"/>
      <c r="N208" s="33"/>
      <c r="O208" s="174"/>
      <c r="P208" s="246"/>
      <c r="Q208" s="218"/>
      <c r="R208" s="248"/>
      <c r="S208" s="218"/>
      <c r="T208" s="235"/>
      <c r="U208" s="40"/>
      <c r="V208" s="133"/>
      <c r="W208" s="174"/>
      <c r="X208" s="64"/>
      <c r="Y208" s="175"/>
      <c r="Z208" s="224"/>
      <c r="AA208" s="175"/>
      <c r="AB208" s="224"/>
      <c r="AC208" s="83">
        <f t="shared" si="8"/>
        <v>0</v>
      </c>
      <c r="AD208" s="175">
        <v>44217</v>
      </c>
      <c r="AE208" s="290">
        <v>45000.12</v>
      </c>
      <c r="AF208" s="27"/>
      <c r="AG208" s="83">
        <f t="shared" si="9"/>
        <v>45000.12</v>
      </c>
      <c r="AH208" s="98"/>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row>
    <row r="209" spans="1:78" s="61" customFormat="1" ht="17.25" customHeight="1" thickTop="1" thickBot="1">
      <c r="A209" s="26"/>
      <c r="B209" s="31" t="s">
        <v>60</v>
      </c>
      <c r="C209" s="24"/>
      <c r="D209" s="23" t="s">
        <v>93</v>
      </c>
      <c r="E209" s="218"/>
      <c r="F209" s="232"/>
      <c r="G209" s="117">
        <v>43878</v>
      </c>
      <c r="H209" s="232">
        <v>3148</v>
      </c>
      <c r="I209" s="117"/>
      <c r="J209" s="232"/>
      <c r="K209" s="117"/>
      <c r="L209" s="160"/>
      <c r="M209" s="175"/>
      <c r="N209" s="36"/>
      <c r="O209" s="36"/>
      <c r="P209" s="115"/>
      <c r="Q209" s="218"/>
      <c r="R209" s="116"/>
      <c r="S209" s="40"/>
      <c r="T209" s="227"/>
      <c r="U209" s="175"/>
      <c r="V209" s="247"/>
      <c r="W209" s="218"/>
      <c r="X209" s="232"/>
      <c r="Y209" s="175"/>
      <c r="Z209" s="224"/>
      <c r="AA209" s="175"/>
      <c r="AB209" s="224"/>
      <c r="AC209" s="83">
        <f t="shared" si="8"/>
        <v>3148</v>
      </c>
      <c r="AD209" s="175"/>
      <c r="AE209" s="44"/>
      <c r="AF209" s="27"/>
      <c r="AG209" s="83">
        <f t="shared" si="9"/>
        <v>3148</v>
      </c>
      <c r="AH209" s="99"/>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62"/>
    </row>
    <row r="210" spans="1:78" s="61" customFormat="1" ht="17.25" customHeight="1" thickTop="1" thickBot="1">
      <c r="A210" s="26"/>
      <c r="B210" s="31" t="s">
        <v>416</v>
      </c>
      <c r="C210" s="24"/>
      <c r="D210" s="23" t="s">
        <v>415</v>
      </c>
      <c r="E210" s="218"/>
      <c r="F210" s="232"/>
      <c r="G210" s="117"/>
      <c r="H210" s="232"/>
      <c r="I210" s="117"/>
      <c r="J210" s="232"/>
      <c r="K210" s="117"/>
      <c r="L210" s="249"/>
      <c r="M210" s="175"/>
      <c r="N210" s="36"/>
      <c r="O210" s="36"/>
      <c r="P210" s="115"/>
      <c r="Q210" s="218"/>
      <c r="R210" s="116"/>
      <c r="S210" s="40"/>
      <c r="T210" s="227"/>
      <c r="U210" s="175"/>
      <c r="V210" s="235"/>
      <c r="W210" s="218"/>
      <c r="X210" s="232"/>
      <c r="Y210" s="175"/>
      <c r="Z210" s="224"/>
      <c r="AA210" s="175">
        <v>44181</v>
      </c>
      <c r="AB210" s="232">
        <v>148348</v>
      </c>
      <c r="AC210" s="83">
        <f t="shared" ref="AC210:AC273" si="10">AB210+Z210+X210+V210+T210+R210+P210+N210+L210+J210+H210+F210</f>
        <v>148348</v>
      </c>
      <c r="AD210" s="175"/>
      <c r="AE210" s="44"/>
      <c r="AF210" s="27"/>
      <c r="AG210" s="83">
        <f t="shared" si="9"/>
        <v>148348</v>
      </c>
      <c r="AH210" s="99"/>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62"/>
    </row>
    <row r="211" spans="1:78" s="61" customFormat="1" ht="17.25" customHeight="1" thickTop="1" thickBot="1">
      <c r="A211" s="26"/>
      <c r="B211" s="31" t="s">
        <v>177</v>
      </c>
      <c r="C211" s="24"/>
      <c r="D211" s="23" t="s">
        <v>415</v>
      </c>
      <c r="E211" s="218"/>
      <c r="F211" s="232"/>
      <c r="G211" s="117"/>
      <c r="H211" s="232"/>
      <c r="I211" s="117"/>
      <c r="J211" s="232"/>
      <c r="K211" s="117"/>
      <c r="L211" s="249"/>
      <c r="M211" s="175"/>
      <c r="N211" s="36"/>
      <c r="O211" s="36"/>
      <c r="P211" s="115"/>
      <c r="Q211" s="218"/>
      <c r="R211" s="116"/>
      <c r="S211" s="40"/>
      <c r="T211" s="227"/>
      <c r="U211" s="175"/>
      <c r="V211" s="235"/>
      <c r="W211" s="218"/>
      <c r="X211" s="232"/>
      <c r="Y211" s="175"/>
      <c r="Z211" s="224"/>
      <c r="AA211" s="175">
        <v>44193</v>
      </c>
      <c r="AB211" s="232">
        <v>2800</v>
      </c>
      <c r="AC211" s="83">
        <f t="shared" si="10"/>
        <v>2800</v>
      </c>
      <c r="AD211" s="175"/>
      <c r="AE211" s="44"/>
      <c r="AF211" s="27"/>
      <c r="AG211" s="83">
        <f t="shared" si="9"/>
        <v>2800</v>
      </c>
      <c r="AH211" s="99"/>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62"/>
    </row>
    <row r="212" spans="1:78" s="61" customFormat="1" ht="17.25" customHeight="1" thickTop="1" thickBot="1">
      <c r="A212" s="26"/>
      <c r="B212" s="31" t="s">
        <v>177</v>
      </c>
      <c r="C212" s="24"/>
      <c r="D212" s="23" t="s">
        <v>415</v>
      </c>
      <c r="E212" s="218"/>
      <c r="F212" s="232"/>
      <c r="G212" s="117"/>
      <c r="H212" s="232"/>
      <c r="I212" s="117"/>
      <c r="J212" s="232"/>
      <c r="K212" s="117"/>
      <c r="L212" s="249"/>
      <c r="M212" s="175"/>
      <c r="N212" s="36"/>
      <c r="O212" s="36"/>
      <c r="P212" s="115"/>
      <c r="Q212" s="218"/>
      <c r="R212" s="116"/>
      <c r="S212" s="40"/>
      <c r="T212" s="227"/>
      <c r="U212" s="175"/>
      <c r="V212" s="235"/>
      <c r="W212" s="218"/>
      <c r="X212" s="232"/>
      <c r="Y212" s="175"/>
      <c r="Z212" s="224"/>
      <c r="AA212" s="175">
        <v>44186</v>
      </c>
      <c r="AB212" s="232">
        <v>26931.52</v>
      </c>
      <c r="AC212" s="83">
        <f t="shared" si="10"/>
        <v>26931.52</v>
      </c>
      <c r="AD212" s="175"/>
      <c r="AE212" s="44"/>
      <c r="AF212" s="27"/>
      <c r="AG212" s="83">
        <f t="shared" si="9"/>
        <v>26931.52</v>
      </c>
      <c r="AH212" s="99"/>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62"/>
    </row>
    <row r="213" spans="1:78" s="61" customFormat="1" ht="17.25" customHeight="1" thickTop="1" thickBot="1">
      <c r="A213" s="26"/>
      <c r="B213" s="31" t="s">
        <v>141</v>
      </c>
      <c r="C213" s="24"/>
      <c r="D213" s="23" t="s">
        <v>415</v>
      </c>
      <c r="E213" s="218"/>
      <c r="F213" s="232"/>
      <c r="G213" s="117"/>
      <c r="H213" s="232"/>
      <c r="I213" s="117"/>
      <c r="J213" s="232"/>
      <c r="K213" s="117"/>
      <c r="L213" s="249"/>
      <c r="M213" s="175"/>
      <c r="N213" s="36"/>
      <c r="O213" s="36"/>
      <c r="P213" s="115"/>
      <c r="Q213" s="218"/>
      <c r="R213" s="116"/>
      <c r="S213" s="40"/>
      <c r="T213" s="227"/>
      <c r="U213" s="175"/>
      <c r="V213" s="235"/>
      <c r="W213" s="218"/>
      <c r="X213" s="232"/>
      <c r="Y213" s="175"/>
      <c r="Z213" s="224"/>
      <c r="AA213" s="175">
        <v>44193</v>
      </c>
      <c r="AB213" s="232">
        <v>22490</v>
      </c>
      <c r="AC213" s="83">
        <f t="shared" si="10"/>
        <v>22490</v>
      </c>
      <c r="AD213" s="175"/>
      <c r="AE213" s="44"/>
      <c r="AF213" s="27"/>
      <c r="AG213" s="83">
        <f t="shared" si="9"/>
        <v>22490</v>
      </c>
      <c r="AH213" s="99"/>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62"/>
    </row>
    <row r="214" spans="1:78" s="61" customFormat="1" ht="17.25" customHeight="1" thickTop="1" thickBot="1">
      <c r="A214" s="10"/>
      <c r="B214" s="31" t="s">
        <v>324</v>
      </c>
      <c r="D214" s="23" t="s">
        <v>59</v>
      </c>
      <c r="E214" s="191"/>
      <c r="F214" s="64"/>
      <c r="G214" s="174"/>
      <c r="H214" s="64"/>
      <c r="I214" s="117">
        <v>43913</v>
      </c>
      <c r="J214" s="232">
        <v>6296</v>
      </c>
      <c r="K214" s="174"/>
      <c r="L214" s="234"/>
      <c r="M214" s="175"/>
      <c r="N214" s="33"/>
      <c r="O214" s="174"/>
      <c r="P214" s="246"/>
      <c r="Q214" s="218"/>
      <c r="R214" s="248"/>
      <c r="S214" s="218"/>
      <c r="T214" s="235"/>
      <c r="U214" s="175">
        <v>44085</v>
      </c>
      <c r="V214" s="232">
        <v>130900</v>
      </c>
      <c r="W214" s="174"/>
      <c r="X214" s="64"/>
      <c r="Y214" s="175"/>
      <c r="Z214" s="224"/>
      <c r="AA214" s="175"/>
      <c r="AB214" s="224"/>
      <c r="AC214" s="83">
        <f t="shared" si="10"/>
        <v>137196</v>
      </c>
      <c r="AD214" s="175"/>
      <c r="AE214" s="44"/>
      <c r="AF214" s="27"/>
      <c r="AG214" s="83">
        <f t="shared" si="9"/>
        <v>137196</v>
      </c>
      <c r="AH214" s="98"/>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row>
    <row r="215" spans="1:78" s="61" customFormat="1" ht="17.25" customHeight="1" thickTop="1" thickBot="1">
      <c r="A215" s="10"/>
      <c r="B215" s="31" t="s">
        <v>324</v>
      </c>
      <c r="D215" s="23" t="s">
        <v>59</v>
      </c>
      <c r="E215" s="191"/>
      <c r="F215" s="64"/>
      <c r="G215" s="174"/>
      <c r="H215" s="64"/>
      <c r="I215" s="117"/>
      <c r="J215" s="232"/>
      <c r="K215" s="174"/>
      <c r="L215" s="234"/>
      <c r="M215" s="175"/>
      <c r="N215" s="33"/>
      <c r="O215" s="174"/>
      <c r="P215" s="246"/>
      <c r="Q215" s="218"/>
      <c r="R215" s="248"/>
      <c r="S215" s="218"/>
      <c r="T215" s="235"/>
      <c r="U215" s="175">
        <v>44104</v>
      </c>
      <c r="V215" s="235">
        <v>87260</v>
      </c>
      <c r="W215" s="174"/>
      <c r="X215" s="64"/>
      <c r="Y215" s="175"/>
      <c r="Z215" s="224"/>
      <c r="AA215" s="175"/>
      <c r="AB215" s="224"/>
      <c r="AC215" s="83">
        <f t="shared" si="10"/>
        <v>87260</v>
      </c>
      <c r="AD215" s="175"/>
      <c r="AE215" s="44"/>
      <c r="AF215" s="27"/>
      <c r="AG215" s="83">
        <f t="shared" si="9"/>
        <v>87260</v>
      </c>
      <c r="AH215" s="98"/>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row>
    <row r="216" spans="1:78" s="61" customFormat="1" ht="17.25" customHeight="1" thickTop="1" thickBot="1">
      <c r="A216" s="10"/>
      <c r="B216" s="31" t="s">
        <v>324</v>
      </c>
      <c r="D216" s="23" t="s">
        <v>59</v>
      </c>
      <c r="E216" s="191"/>
      <c r="F216" s="64"/>
      <c r="G216" s="174"/>
      <c r="H216" s="64"/>
      <c r="I216" s="117"/>
      <c r="J216" s="232"/>
      <c r="K216" s="174"/>
      <c r="L216" s="234"/>
      <c r="M216" s="175"/>
      <c r="N216" s="33"/>
      <c r="O216" s="174"/>
      <c r="P216" s="246"/>
      <c r="Q216" s="218"/>
      <c r="R216" s="248"/>
      <c r="S216" s="218"/>
      <c r="T216" s="235"/>
      <c r="U216" s="175">
        <v>44104</v>
      </c>
      <c r="V216" s="235">
        <v>87360</v>
      </c>
      <c r="W216" s="174"/>
      <c r="X216" s="64"/>
      <c r="Y216" s="175"/>
      <c r="Z216" s="224"/>
      <c r="AA216" s="175"/>
      <c r="AB216" s="224"/>
      <c r="AC216" s="83">
        <f t="shared" si="10"/>
        <v>87360</v>
      </c>
      <c r="AD216" s="175"/>
      <c r="AE216" s="44"/>
      <c r="AF216" s="27"/>
      <c r="AG216" s="83">
        <f t="shared" si="9"/>
        <v>87360</v>
      </c>
      <c r="AH216" s="98"/>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row>
    <row r="217" spans="1:78" s="61" customFormat="1" ht="17.25" customHeight="1" thickTop="1" thickBot="1">
      <c r="A217" s="10"/>
      <c r="B217" s="31" t="s">
        <v>479</v>
      </c>
      <c r="D217" s="23" t="s">
        <v>424</v>
      </c>
      <c r="E217" s="191"/>
      <c r="F217" s="64"/>
      <c r="G217" s="174"/>
      <c r="H217" s="64"/>
      <c r="I217" s="117"/>
      <c r="J217" s="232"/>
      <c r="K217" s="174"/>
      <c r="L217" s="234"/>
      <c r="M217" s="175"/>
      <c r="N217" s="33"/>
      <c r="O217" s="174"/>
      <c r="P217" s="246"/>
      <c r="Q217" s="218"/>
      <c r="R217" s="248"/>
      <c r="S217" s="218"/>
      <c r="T217" s="235"/>
      <c r="U217" s="175"/>
      <c r="V217" s="235"/>
      <c r="W217" s="174"/>
      <c r="X217" s="64"/>
      <c r="Y217" s="175"/>
      <c r="Z217" s="224"/>
      <c r="AA217" s="175"/>
      <c r="AB217" s="224"/>
      <c r="AC217" s="83">
        <f t="shared" si="10"/>
        <v>0</v>
      </c>
      <c r="AD217" s="175">
        <v>44217</v>
      </c>
      <c r="AE217" s="290">
        <v>191939.64</v>
      </c>
      <c r="AF217" s="27"/>
      <c r="AG217" s="83">
        <f t="shared" si="9"/>
        <v>191939.64</v>
      </c>
      <c r="AH217" s="98"/>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row>
    <row r="218" spans="1:78" s="61" customFormat="1" ht="17.25" customHeight="1" thickTop="1" thickBot="1">
      <c r="A218" s="10"/>
      <c r="B218" s="31" t="s">
        <v>479</v>
      </c>
      <c r="D218" s="23" t="s">
        <v>424</v>
      </c>
      <c r="E218" s="191"/>
      <c r="F218" s="64"/>
      <c r="G218" s="174"/>
      <c r="H218" s="64"/>
      <c r="I218" s="117"/>
      <c r="J218" s="232"/>
      <c r="K218" s="174"/>
      <c r="L218" s="234"/>
      <c r="M218" s="175"/>
      <c r="N218" s="33"/>
      <c r="O218" s="174"/>
      <c r="P218" s="246"/>
      <c r="Q218" s="218"/>
      <c r="R218" s="248"/>
      <c r="S218" s="218"/>
      <c r="T218" s="235"/>
      <c r="U218" s="175"/>
      <c r="V218" s="235"/>
      <c r="W218" s="174"/>
      <c r="X218" s="64"/>
      <c r="Y218" s="175"/>
      <c r="Z218" s="224"/>
      <c r="AA218" s="175"/>
      <c r="AB218" s="224"/>
      <c r="AC218" s="83">
        <f t="shared" si="10"/>
        <v>0</v>
      </c>
      <c r="AD218" s="175">
        <v>44217</v>
      </c>
      <c r="AE218" s="290">
        <v>66499.95</v>
      </c>
      <c r="AF218" s="27"/>
      <c r="AG218" s="83">
        <f t="shared" si="9"/>
        <v>66499.95</v>
      </c>
      <c r="AH218" s="98"/>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row>
    <row r="219" spans="1:78" s="61" customFormat="1" ht="17.25" customHeight="1" thickTop="1" thickBot="1">
      <c r="A219" s="10"/>
      <c r="B219" s="31" t="s">
        <v>479</v>
      </c>
      <c r="D219" s="23" t="s">
        <v>424</v>
      </c>
      <c r="E219" s="191"/>
      <c r="F219" s="64"/>
      <c r="G219" s="174"/>
      <c r="H219" s="64"/>
      <c r="I219" s="117"/>
      <c r="J219" s="232"/>
      <c r="K219" s="174"/>
      <c r="L219" s="234"/>
      <c r="M219" s="175"/>
      <c r="N219" s="33"/>
      <c r="O219" s="174"/>
      <c r="P219" s="246"/>
      <c r="Q219" s="218"/>
      <c r="R219" s="248"/>
      <c r="S219" s="218"/>
      <c r="T219" s="235"/>
      <c r="U219" s="175"/>
      <c r="V219" s="235"/>
      <c r="W219" s="174"/>
      <c r="X219" s="64"/>
      <c r="Y219" s="175"/>
      <c r="Z219" s="224"/>
      <c r="AA219" s="175"/>
      <c r="AB219" s="224"/>
      <c r="AC219" s="83">
        <f t="shared" si="10"/>
        <v>0</v>
      </c>
      <c r="AD219" s="175">
        <v>44228</v>
      </c>
      <c r="AE219" s="290">
        <v>191939.64</v>
      </c>
      <c r="AF219" s="27"/>
      <c r="AG219" s="83">
        <f t="shared" si="9"/>
        <v>191939.64</v>
      </c>
      <c r="AH219" s="98"/>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row>
    <row r="220" spans="1:78" s="61" customFormat="1" ht="17.25" customHeight="1" thickTop="1" thickBot="1">
      <c r="A220" s="10"/>
      <c r="B220" s="31" t="s">
        <v>133</v>
      </c>
      <c r="D220" s="23" t="s">
        <v>282</v>
      </c>
      <c r="E220" s="191"/>
      <c r="F220" s="64"/>
      <c r="G220" s="174"/>
      <c r="H220" s="64"/>
      <c r="I220" s="117"/>
      <c r="J220" s="232"/>
      <c r="K220" s="117">
        <v>43928</v>
      </c>
      <c r="L220" s="232">
        <v>200031.14</v>
      </c>
      <c r="M220" s="175"/>
      <c r="N220" s="33"/>
      <c r="O220" s="174"/>
      <c r="P220" s="246"/>
      <c r="Q220" s="218"/>
      <c r="R220" s="248"/>
      <c r="S220" s="218"/>
      <c r="T220" s="235"/>
      <c r="U220" s="174"/>
      <c r="V220" s="235"/>
      <c r="W220" s="174"/>
      <c r="X220" s="64"/>
      <c r="Y220" s="175"/>
      <c r="Z220" s="224"/>
      <c r="AA220" s="175"/>
      <c r="AB220" s="224"/>
      <c r="AC220" s="83">
        <f t="shared" si="10"/>
        <v>200031.14</v>
      </c>
      <c r="AD220" s="175"/>
      <c r="AE220" s="44"/>
      <c r="AF220" s="27"/>
      <c r="AG220" s="83">
        <f t="shared" si="9"/>
        <v>200031.14</v>
      </c>
      <c r="AH220" s="98"/>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row>
    <row r="221" spans="1:78" s="61" customFormat="1" ht="17.25" customHeight="1" thickTop="1" thickBot="1">
      <c r="A221" s="10"/>
      <c r="B221" s="31" t="s">
        <v>241</v>
      </c>
      <c r="D221" s="23" t="s">
        <v>240</v>
      </c>
      <c r="E221" s="191"/>
      <c r="F221" s="64"/>
      <c r="G221" s="117">
        <v>43878</v>
      </c>
      <c r="H221" s="232">
        <v>5125</v>
      </c>
      <c r="I221" s="117"/>
      <c r="J221" s="232"/>
      <c r="K221" s="174"/>
      <c r="L221" s="234"/>
      <c r="M221" s="175"/>
      <c r="N221" s="33"/>
      <c r="O221" s="174"/>
      <c r="P221" s="246"/>
      <c r="Q221" s="218"/>
      <c r="R221" s="248"/>
      <c r="S221" s="218"/>
      <c r="T221" s="235"/>
      <c r="U221" s="174"/>
      <c r="V221" s="235"/>
      <c r="W221" s="174"/>
      <c r="X221" s="64"/>
      <c r="Y221" s="175"/>
      <c r="Z221" s="224"/>
      <c r="AA221" s="175"/>
      <c r="AB221" s="224"/>
      <c r="AC221" s="83">
        <f t="shared" si="10"/>
        <v>5125</v>
      </c>
      <c r="AD221" s="175"/>
      <c r="AE221" s="44"/>
      <c r="AF221" s="27"/>
      <c r="AG221" s="83">
        <f t="shared" si="9"/>
        <v>5125</v>
      </c>
      <c r="AH221" s="98"/>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row>
    <row r="222" spans="1:78" s="61" customFormat="1" ht="17.25" customHeight="1" thickTop="1" thickBot="1">
      <c r="A222" s="10"/>
      <c r="B222" s="31" t="s">
        <v>241</v>
      </c>
      <c r="D222" s="23" t="s">
        <v>240</v>
      </c>
      <c r="E222" s="191"/>
      <c r="F222" s="64"/>
      <c r="G222" s="117">
        <v>43887</v>
      </c>
      <c r="H222" s="232">
        <v>17550</v>
      </c>
      <c r="I222" s="117"/>
      <c r="J222" s="232"/>
      <c r="K222" s="174"/>
      <c r="L222" s="234"/>
      <c r="M222" s="175"/>
      <c r="N222" s="33"/>
      <c r="O222" s="174"/>
      <c r="P222" s="246"/>
      <c r="Q222" s="218"/>
      <c r="R222" s="248"/>
      <c r="S222" s="218"/>
      <c r="T222" s="235"/>
      <c r="U222" s="174"/>
      <c r="V222" s="235"/>
      <c r="W222" s="174"/>
      <c r="X222" s="64"/>
      <c r="Y222" s="175"/>
      <c r="Z222" s="224"/>
      <c r="AA222" s="175"/>
      <c r="AB222" s="224"/>
      <c r="AC222" s="83">
        <f t="shared" si="10"/>
        <v>17550</v>
      </c>
      <c r="AD222" s="175"/>
      <c r="AE222" s="44"/>
      <c r="AF222" s="27"/>
      <c r="AG222" s="83">
        <f t="shared" si="9"/>
        <v>17550</v>
      </c>
      <c r="AH222" s="98"/>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row>
    <row r="223" spans="1:78" s="61" customFormat="1" ht="17.25" customHeight="1" thickTop="1" thickBot="1">
      <c r="A223" s="10"/>
      <c r="B223" s="31" t="s">
        <v>113</v>
      </c>
      <c r="D223" s="23" t="s">
        <v>496</v>
      </c>
      <c r="E223" s="191"/>
      <c r="F223" s="64"/>
      <c r="G223" s="117"/>
      <c r="H223" s="232"/>
      <c r="I223" s="117"/>
      <c r="J223" s="232"/>
      <c r="K223" s="174"/>
      <c r="L223" s="234"/>
      <c r="M223" s="175"/>
      <c r="N223" s="33"/>
      <c r="O223" s="174"/>
      <c r="P223" s="246"/>
      <c r="Q223" s="218"/>
      <c r="R223" s="248"/>
      <c r="S223" s="218"/>
      <c r="T223" s="235"/>
      <c r="U223" s="174"/>
      <c r="V223" s="235"/>
      <c r="W223" s="174"/>
      <c r="X223" s="64"/>
      <c r="Y223" s="175"/>
      <c r="Z223" s="224"/>
      <c r="AA223" s="175"/>
      <c r="AB223" s="224"/>
      <c r="AC223" s="83">
        <f t="shared" si="10"/>
        <v>0</v>
      </c>
      <c r="AD223" s="175">
        <v>44217</v>
      </c>
      <c r="AE223" s="290">
        <v>110385</v>
      </c>
      <c r="AF223" s="27"/>
      <c r="AG223" s="83">
        <f t="shared" si="9"/>
        <v>110385</v>
      </c>
      <c r="AH223" s="98"/>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row>
    <row r="224" spans="1:78" s="61" customFormat="1" ht="17.25" customHeight="1" thickTop="1" thickBot="1">
      <c r="A224" s="10"/>
      <c r="B224" s="31" t="s">
        <v>75</v>
      </c>
      <c r="D224" s="23" t="s">
        <v>123</v>
      </c>
      <c r="E224" s="191"/>
      <c r="F224" s="64"/>
      <c r="G224" s="174"/>
      <c r="H224" s="64"/>
      <c r="I224" s="117">
        <v>43900</v>
      </c>
      <c r="J224" s="232">
        <v>21600</v>
      </c>
      <c r="K224" s="174"/>
      <c r="L224" s="234"/>
      <c r="M224" s="175"/>
      <c r="N224" s="33"/>
      <c r="O224" s="174"/>
      <c r="P224" s="246"/>
      <c r="Q224" s="218"/>
      <c r="R224" s="248"/>
      <c r="S224" s="218"/>
      <c r="T224" s="235"/>
      <c r="U224" s="40"/>
      <c r="V224" s="133"/>
      <c r="W224" s="174"/>
      <c r="X224" s="64"/>
      <c r="Y224" s="175"/>
      <c r="Z224" s="224"/>
      <c r="AA224" s="175"/>
      <c r="AB224" s="224"/>
      <c r="AC224" s="83">
        <f t="shared" si="10"/>
        <v>21600</v>
      </c>
      <c r="AD224" s="175"/>
      <c r="AE224" s="44"/>
      <c r="AF224" s="27"/>
      <c r="AG224" s="83">
        <f t="shared" si="9"/>
        <v>21600</v>
      </c>
      <c r="AH224" s="98"/>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row>
    <row r="225" spans="1:78" s="61" customFormat="1" ht="17.25" customHeight="1" thickTop="1" thickBot="1">
      <c r="A225" s="10"/>
      <c r="B225" s="31" t="s">
        <v>433</v>
      </c>
      <c r="D225" s="23" t="s">
        <v>402</v>
      </c>
      <c r="E225" s="191"/>
      <c r="F225" s="64"/>
      <c r="G225" s="174"/>
      <c r="H225" s="64"/>
      <c r="I225" s="117"/>
      <c r="J225" s="232"/>
      <c r="K225" s="174"/>
      <c r="L225" s="234"/>
      <c r="M225" s="175"/>
      <c r="N225" s="33"/>
      <c r="O225" s="174"/>
      <c r="P225" s="246"/>
      <c r="Q225" s="218"/>
      <c r="R225" s="248"/>
      <c r="S225" s="218"/>
      <c r="T225" s="235"/>
      <c r="U225" s="40"/>
      <c r="V225" s="133"/>
      <c r="W225" s="174"/>
      <c r="X225" s="64"/>
      <c r="Y225" s="175"/>
      <c r="Z225" s="224"/>
      <c r="AA225" s="175">
        <v>44173</v>
      </c>
      <c r="AB225" s="232">
        <v>31242.2</v>
      </c>
      <c r="AC225" s="83">
        <f t="shared" si="10"/>
        <v>31242.2</v>
      </c>
      <c r="AD225" s="175">
        <v>44214</v>
      </c>
      <c r="AE225" s="290">
        <v>22360</v>
      </c>
      <c r="AF225" s="27"/>
      <c r="AG225" s="83">
        <f t="shared" si="9"/>
        <v>53602.2</v>
      </c>
      <c r="AH225" s="98"/>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row>
    <row r="226" spans="1:78" s="61" customFormat="1" ht="17.25" customHeight="1" thickTop="1" thickBot="1">
      <c r="A226" s="10"/>
      <c r="B226" s="31" t="s">
        <v>433</v>
      </c>
      <c r="D226" s="23" t="s">
        <v>402</v>
      </c>
      <c r="E226" s="191"/>
      <c r="F226" s="64"/>
      <c r="G226" s="174"/>
      <c r="H226" s="64"/>
      <c r="I226" s="117"/>
      <c r="J226" s="232"/>
      <c r="K226" s="174"/>
      <c r="L226" s="234"/>
      <c r="M226" s="175"/>
      <c r="N226" s="33"/>
      <c r="O226" s="174"/>
      <c r="P226" s="246"/>
      <c r="Q226" s="218"/>
      <c r="R226" s="248"/>
      <c r="S226" s="218"/>
      <c r="T226" s="235"/>
      <c r="U226" s="40"/>
      <c r="V226" s="133"/>
      <c r="W226" s="174"/>
      <c r="X226" s="64"/>
      <c r="Y226" s="175"/>
      <c r="Z226" s="224"/>
      <c r="AA226" s="175">
        <v>44186</v>
      </c>
      <c r="AB226" s="232">
        <v>45990</v>
      </c>
      <c r="AC226" s="83">
        <f t="shared" si="10"/>
        <v>45990</v>
      </c>
      <c r="AD226" s="175"/>
      <c r="AE226" s="44"/>
      <c r="AF226" s="27"/>
      <c r="AG226" s="83">
        <f t="shared" si="9"/>
        <v>45990</v>
      </c>
      <c r="AH226" s="98"/>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row>
    <row r="227" spans="1:78" s="61" customFormat="1" ht="17.25" customHeight="1" thickTop="1" thickBot="1">
      <c r="A227" s="26"/>
      <c r="B227" s="31" t="s">
        <v>68</v>
      </c>
      <c r="C227" s="24"/>
      <c r="D227" s="23" t="s">
        <v>94</v>
      </c>
      <c r="E227" s="218"/>
      <c r="F227" s="232"/>
      <c r="G227" s="117">
        <v>43881</v>
      </c>
      <c r="H227" s="232">
        <v>1042</v>
      </c>
      <c r="I227" s="175"/>
      <c r="J227" s="232"/>
      <c r="K227" s="117"/>
      <c r="L227" s="249"/>
      <c r="M227" s="175"/>
      <c r="N227" s="36"/>
      <c r="O227" s="36"/>
      <c r="P227" s="115"/>
      <c r="Q227" s="218"/>
      <c r="R227" s="116"/>
      <c r="S227" s="40"/>
      <c r="T227" s="227"/>
      <c r="U227" s="175"/>
      <c r="V227" s="247"/>
      <c r="W227" s="218"/>
      <c r="X227" s="232"/>
      <c r="Y227" s="175"/>
      <c r="Z227" s="224"/>
      <c r="AA227" s="175"/>
      <c r="AB227" s="224"/>
      <c r="AC227" s="83">
        <f t="shared" si="10"/>
        <v>1042</v>
      </c>
      <c r="AD227" s="175"/>
      <c r="AE227" s="44"/>
      <c r="AF227" s="27"/>
      <c r="AG227" s="83">
        <f t="shared" si="9"/>
        <v>1042</v>
      </c>
      <c r="AH227" s="99"/>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62"/>
    </row>
    <row r="228" spans="1:78" s="61" customFormat="1" ht="17.25" customHeight="1" thickTop="1" thickBot="1">
      <c r="A228" s="10"/>
      <c r="B228" s="31" t="s">
        <v>113</v>
      </c>
      <c r="D228" s="23" t="s">
        <v>497</v>
      </c>
      <c r="E228" s="191"/>
      <c r="F228" s="64"/>
      <c r="G228" s="117"/>
      <c r="H228" s="232"/>
      <c r="I228" s="117"/>
      <c r="J228" s="232"/>
      <c r="K228" s="174"/>
      <c r="L228" s="234"/>
      <c r="M228" s="175"/>
      <c r="N228" s="33"/>
      <c r="O228" s="174"/>
      <c r="P228" s="246"/>
      <c r="Q228" s="218"/>
      <c r="R228" s="248"/>
      <c r="S228" s="218"/>
      <c r="T228" s="235"/>
      <c r="U228" s="174"/>
      <c r="V228" s="235"/>
      <c r="W228" s="174"/>
      <c r="X228" s="64"/>
      <c r="Y228" s="175"/>
      <c r="Z228" s="224"/>
      <c r="AA228" s="175"/>
      <c r="AB228" s="224"/>
      <c r="AC228" s="83">
        <f t="shared" si="10"/>
        <v>0</v>
      </c>
      <c r="AD228" s="175">
        <v>44215</v>
      </c>
      <c r="AE228" s="290">
        <v>110206.8</v>
      </c>
      <c r="AF228" s="27"/>
      <c r="AG228" s="83">
        <f t="shared" si="9"/>
        <v>110206.8</v>
      </c>
      <c r="AH228" s="98"/>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row>
    <row r="229" spans="1:78" s="61" customFormat="1" ht="17.25" customHeight="1" thickTop="1" thickBot="1">
      <c r="A229" s="26"/>
      <c r="B229" s="31" t="s">
        <v>87</v>
      </c>
      <c r="C229" s="24"/>
      <c r="D229" s="23" t="s">
        <v>86</v>
      </c>
      <c r="E229" s="218"/>
      <c r="F229" s="232"/>
      <c r="G229" s="117">
        <v>43873</v>
      </c>
      <c r="H229" s="232">
        <v>6296</v>
      </c>
      <c r="I229" s="175"/>
      <c r="J229" s="232"/>
      <c r="K229" s="117"/>
      <c r="L229" s="160"/>
      <c r="M229" s="175"/>
      <c r="N229" s="36"/>
      <c r="O229" s="36"/>
      <c r="P229" s="115"/>
      <c r="Q229" s="218"/>
      <c r="R229" s="116"/>
      <c r="S229" s="40"/>
      <c r="T229" s="227"/>
      <c r="U229" s="175"/>
      <c r="V229" s="247"/>
      <c r="W229" s="218"/>
      <c r="X229" s="232"/>
      <c r="Y229" s="175"/>
      <c r="Z229" s="224"/>
      <c r="AA229" s="175"/>
      <c r="AB229" s="224"/>
      <c r="AC229" s="83">
        <f t="shared" si="10"/>
        <v>6296</v>
      </c>
      <c r="AD229" s="175"/>
      <c r="AE229" s="44"/>
      <c r="AF229" s="27"/>
      <c r="AG229" s="83">
        <f t="shared" si="9"/>
        <v>6296</v>
      </c>
      <c r="AH229" s="99"/>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62"/>
    </row>
    <row r="230" spans="1:78" s="61" customFormat="1" ht="17.25" customHeight="1" thickTop="1" thickBot="1">
      <c r="A230" s="26"/>
      <c r="B230" s="31" t="s">
        <v>87</v>
      </c>
      <c r="C230" s="24"/>
      <c r="D230" s="23" t="s">
        <v>86</v>
      </c>
      <c r="E230" s="218"/>
      <c r="F230" s="232"/>
      <c r="G230" s="117">
        <v>43875</v>
      </c>
      <c r="H230" s="232">
        <v>4740</v>
      </c>
      <c r="I230" s="175"/>
      <c r="J230" s="232"/>
      <c r="K230" s="117"/>
      <c r="L230" s="249"/>
      <c r="M230" s="175"/>
      <c r="N230" s="160"/>
      <c r="O230" s="36"/>
      <c r="P230" s="160"/>
      <c r="Q230" s="218"/>
      <c r="R230" s="116"/>
      <c r="S230" s="40"/>
      <c r="T230" s="227"/>
      <c r="U230" s="175"/>
      <c r="V230" s="247"/>
      <c r="W230" s="218"/>
      <c r="X230" s="232"/>
      <c r="Y230" s="175"/>
      <c r="Z230" s="224"/>
      <c r="AA230" s="175"/>
      <c r="AB230" s="224"/>
      <c r="AC230" s="83">
        <f t="shared" si="10"/>
        <v>4740</v>
      </c>
      <c r="AD230" s="175"/>
      <c r="AE230" s="44"/>
      <c r="AF230" s="27"/>
      <c r="AG230" s="83">
        <f t="shared" ref="AG230:AG294" si="11">AC230+AE230</f>
        <v>4740</v>
      </c>
      <c r="AH230" s="99"/>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62"/>
    </row>
    <row r="231" spans="1:78" s="61" customFormat="1" ht="17.25" customHeight="1" thickTop="1" thickBot="1">
      <c r="A231" s="26"/>
      <c r="B231" s="31" t="s">
        <v>146</v>
      </c>
      <c r="C231" s="24"/>
      <c r="D231" s="23" t="s">
        <v>147</v>
      </c>
      <c r="E231" s="218"/>
      <c r="F231" s="232"/>
      <c r="G231" s="117">
        <v>43887</v>
      </c>
      <c r="H231" s="232">
        <v>212800</v>
      </c>
      <c r="I231" s="175"/>
      <c r="J231" s="232"/>
      <c r="K231" s="117"/>
      <c r="L231" s="249"/>
      <c r="M231" s="175"/>
      <c r="N231" s="160"/>
      <c r="O231" s="36"/>
      <c r="P231" s="115"/>
      <c r="Q231" s="218"/>
      <c r="R231" s="116"/>
      <c r="S231" s="40"/>
      <c r="T231" s="227"/>
      <c r="U231" s="175"/>
      <c r="V231" s="247"/>
      <c r="W231" s="218"/>
      <c r="X231" s="232"/>
      <c r="Y231" s="175"/>
      <c r="Z231" s="224"/>
      <c r="AA231" s="175"/>
      <c r="AB231" s="224"/>
      <c r="AC231" s="83">
        <f t="shared" si="10"/>
        <v>212800</v>
      </c>
      <c r="AD231" s="175"/>
      <c r="AE231" s="44"/>
      <c r="AF231" s="27"/>
      <c r="AG231" s="83">
        <f t="shared" si="11"/>
        <v>212800</v>
      </c>
      <c r="AH231" s="99"/>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62"/>
    </row>
    <row r="232" spans="1:78" s="62" customFormat="1" ht="17.25" customHeight="1" thickTop="1" thickBot="1">
      <c r="A232" s="26"/>
      <c r="B232" s="31" t="s">
        <v>331</v>
      </c>
      <c r="C232" s="24"/>
      <c r="D232" s="23" t="s">
        <v>366</v>
      </c>
      <c r="E232" s="218"/>
      <c r="F232" s="224"/>
      <c r="G232" s="218"/>
      <c r="H232" s="242"/>
      <c r="I232" s="175"/>
      <c r="J232" s="265"/>
      <c r="K232" s="153"/>
      <c r="L232" s="221"/>
      <c r="M232" s="239"/>
      <c r="N232" s="242"/>
      <c r="O232" s="36"/>
      <c r="P232" s="115"/>
      <c r="Q232" s="218"/>
      <c r="R232" s="116"/>
      <c r="S232" s="40"/>
      <c r="T232" s="133"/>
      <c r="U232" s="108"/>
      <c r="V232" s="133"/>
      <c r="W232" s="35"/>
      <c r="X232" s="133"/>
      <c r="Y232" s="175">
        <v>44165</v>
      </c>
      <c r="Z232" s="236">
        <v>72000</v>
      </c>
      <c r="AA232" s="133"/>
      <c r="AB232" s="133"/>
      <c r="AC232" s="83">
        <f t="shared" si="10"/>
        <v>72000</v>
      </c>
      <c r="AD232" s="175"/>
      <c r="AE232" s="45"/>
      <c r="AF232" s="32"/>
      <c r="AG232" s="83">
        <f>AC232+AE232</f>
        <v>72000</v>
      </c>
      <c r="AH232" s="99"/>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row>
    <row r="233" spans="1:78" s="61" customFormat="1" ht="17.25" customHeight="1" thickTop="1" thickBot="1">
      <c r="A233" s="26"/>
      <c r="B233" s="31" t="s">
        <v>411</v>
      </c>
      <c r="C233" s="24"/>
      <c r="D233" s="23" t="s">
        <v>330</v>
      </c>
      <c r="E233" s="218"/>
      <c r="F233" s="232"/>
      <c r="G233" s="117"/>
      <c r="H233" s="232"/>
      <c r="I233" s="175"/>
      <c r="J233" s="232"/>
      <c r="K233" s="117"/>
      <c r="L233" s="249"/>
      <c r="M233" s="175"/>
      <c r="N233" s="160"/>
      <c r="O233" s="36"/>
      <c r="P233" s="115"/>
      <c r="Q233" s="218"/>
      <c r="R233" s="116"/>
      <c r="S233" s="40"/>
      <c r="T233" s="227"/>
      <c r="U233" s="175">
        <v>44104</v>
      </c>
      <c r="V233" s="247">
        <v>118000</v>
      </c>
      <c r="W233" s="218"/>
      <c r="X233" s="232"/>
      <c r="Y233" s="175"/>
      <c r="Z233" s="224"/>
      <c r="AA233" s="175">
        <v>44181</v>
      </c>
      <c r="AB233" s="247">
        <v>16200</v>
      </c>
      <c r="AC233" s="83">
        <f t="shared" si="10"/>
        <v>134200</v>
      </c>
      <c r="AD233" s="175"/>
      <c r="AE233" s="44"/>
      <c r="AF233" s="27"/>
      <c r="AG233" s="83">
        <f t="shared" si="11"/>
        <v>134200</v>
      </c>
      <c r="AH233" s="99"/>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62"/>
    </row>
    <row r="234" spans="1:78" s="61" customFormat="1" ht="17.25" customHeight="1" thickTop="1" thickBot="1">
      <c r="A234" s="26"/>
      <c r="B234" s="31" t="s">
        <v>399</v>
      </c>
      <c r="C234" s="24"/>
      <c r="D234" s="23" t="s">
        <v>404</v>
      </c>
      <c r="E234" s="218"/>
      <c r="F234" s="232"/>
      <c r="G234" s="117"/>
      <c r="H234" s="232"/>
      <c r="I234" s="175"/>
      <c r="J234" s="232"/>
      <c r="K234" s="117"/>
      <c r="L234" s="249"/>
      <c r="M234" s="175"/>
      <c r="N234" s="160"/>
      <c r="O234" s="36"/>
      <c r="P234" s="115"/>
      <c r="Q234" s="218"/>
      <c r="R234" s="116"/>
      <c r="S234" s="40"/>
      <c r="T234" s="227"/>
      <c r="U234" s="175"/>
      <c r="V234" s="247"/>
      <c r="W234" s="218"/>
      <c r="X234" s="232"/>
      <c r="Y234" s="175"/>
      <c r="Z234" s="224"/>
      <c r="AA234" s="175">
        <v>44181</v>
      </c>
      <c r="AB234" s="247">
        <v>109604</v>
      </c>
      <c r="AC234" s="83">
        <f t="shared" si="10"/>
        <v>109604</v>
      </c>
      <c r="AD234" s="175"/>
      <c r="AE234" s="44"/>
      <c r="AF234" s="27"/>
      <c r="AG234" s="83">
        <f t="shared" si="11"/>
        <v>109604</v>
      </c>
      <c r="AH234" s="99"/>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62"/>
    </row>
    <row r="235" spans="1:78" s="61" customFormat="1" ht="17.25" customHeight="1" thickTop="1" thickBot="1">
      <c r="A235" s="26"/>
      <c r="B235" s="31" t="s">
        <v>287</v>
      </c>
      <c r="C235" s="24"/>
      <c r="D235" s="23" t="s">
        <v>286</v>
      </c>
      <c r="E235" s="218"/>
      <c r="F235" s="232"/>
      <c r="G235" s="117"/>
      <c r="H235" s="232"/>
      <c r="I235" s="175"/>
      <c r="J235" s="232"/>
      <c r="K235" s="117">
        <v>43950</v>
      </c>
      <c r="L235" s="232">
        <v>45000</v>
      </c>
      <c r="M235" s="175"/>
      <c r="N235" s="160"/>
      <c r="O235" s="36"/>
      <c r="P235" s="115"/>
      <c r="Q235" s="218"/>
      <c r="R235" s="116"/>
      <c r="S235" s="40"/>
      <c r="T235" s="227"/>
      <c r="U235" s="175"/>
      <c r="V235" s="247"/>
      <c r="W235" s="218"/>
      <c r="X235" s="232"/>
      <c r="Y235" s="175"/>
      <c r="Z235" s="224"/>
      <c r="AA235" s="175"/>
      <c r="AB235" s="224"/>
      <c r="AC235" s="83">
        <f t="shared" si="10"/>
        <v>45000</v>
      </c>
      <c r="AD235" s="175"/>
      <c r="AE235" s="44"/>
      <c r="AF235" s="27"/>
      <c r="AG235" s="83">
        <f t="shared" si="11"/>
        <v>45000</v>
      </c>
      <c r="AH235" s="99"/>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62"/>
    </row>
    <row r="236" spans="1:78" s="61" customFormat="1" ht="17.25" customHeight="1" thickTop="1" thickBot="1">
      <c r="A236" s="26"/>
      <c r="B236" s="31" t="s">
        <v>60</v>
      </c>
      <c r="C236" s="24"/>
      <c r="D236" s="23" t="s">
        <v>118</v>
      </c>
      <c r="E236" s="218"/>
      <c r="F236" s="232"/>
      <c r="G236" s="174"/>
      <c r="H236" s="232"/>
      <c r="I236" s="175"/>
      <c r="J236" s="232"/>
      <c r="K236" s="117"/>
      <c r="L236" s="249"/>
      <c r="M236" s="174">
        <v>43970</v>
      </c>
      <c r="N236" s="230">
        <v>19020</v>
      </c>
      <c r="O236" s="117">
        <v>43997</v>
      </c>
      <c r="P236" s="232">
        <v>14283</v>
      </c>
      <c r="Q236" s="218"/>
      <c r="R236" s="116"/>
      <c r="S236" s="40"/>
      <c r="T236" s="227"/>
      <c r="U236" s="175"/>
      <c r="V236" s="247"/>
      <c r="W236" s="218"/>
      <c r="X236" s="232"/>
      <c r="Y236" s="175"/>
      <c r="Z236" s="224"/>
      <c r="AA236" s="175"/>
      <c r="AB236" s="224"/>
      <c r="AC236" s="83">
        <f t="shared" si="10"/>
        <v>33303</v>
      </c>
      <c r="AD236" s="175"/>
      <c r="AE236" s="44"/>
      <c r="AF236" s="27"/>
      <c r="AG236" s="83">
        <f t="shared" si="11"/>
        <v>33303</v>
      </c>
      <c r="AH236" s="99"/>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62"/>
    </row>
    <row r="237" spans="1:78" s="61" customFormat="1" ht="17.25" customHeight="1" thickTop="1" thickBot="1">
      <c r="A237" s="26"/>
      <c r="B237" s="31" t="s">
        <v>60</v>
      </c>
      <c r="C237" s="24"/>
      <c r="D237" s="23" t="s">
        <v>76</v>
      </c>
      <c r="E237" s="218"/>
      <c r="F237" s="232"/>
      <c r="G237" s="192"/>
      <c r="H237" s="272"/>
      <c r="I237" s="117"/>
      <c r="J237" s="232"/>
      <c r="K237" s="117">
        <v>43922</v>
      </c>
      <c r="L237" s="232">
        <v>3148</v>
      </c>
      <c r="M237" s="175"/>
      <c r="N237" s="36"/>
      <c r="O237" s="117"/>
      <c r="P237" s="232"/>
      <c r="Q237" s="218"/>
      <c r="R237" s="116"/>
      <c r="S237" s="40"/>
      <c r="T237" s="227"/>
      <c r="U237" s="108"/>
      <c r="V237" s="133"/>
      <c r="W237" s="218"/>
      <c r="X237" s="232"/>
      <c r="Y237" s="175"/>
      <c r="Z237" s="224"/>
      <c r="AA237" s="175"/>
      <c r="AB237" s="224"/>
      <c r="AC237" s="83">
        <f t="shared" si="10"/>
        <v>3148</v>
      </c>
      <c r="AD237" s="175"/>
      <c r="AE237" s="44"/>
      <c r="AF237" s="27"/>
      <c r="AG237" s="83">
        <f t="shared" si="11"/>
        <v>3148</v>
      </c>
      <c r="AH237" s="99"/>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62"/>
    </row>
    <row r="238" spans="1:78" s="61" customFormat="1" ht="17.25" customHeight="1" thickTop="1" thickBot="1">
      <c r="A238" s="26"/>
      <c r="B238" s="31" t="s">
        <v>243</v>
      </c>
      <c r="C238" s="24"/>
      <c r="D238" s="23" t="s">
        <v>180</v>
      </c>
      <c r="E238" s="218"/>
      <c r="F238" s="232"/>
      <c r="G238" s="192"/>
      <c r="H238" s="272"/>
      <c r="I238" s="117">
        <v>43906</v>
      </c>
      <c r="J238" s="232">
        <v>138000</v>
      </c>
      <c r="K238" s="174"/>
      <c r="L238" s="234"/>
      <c r="M238" s="117">
        <v>43957</v>
      </c>
      <c r="N238" s="232">
        <v>138000</v>
      </c>
      <c r="O238" s="117">
        <v>43984</v>
      </c>
      <c r="P238" s="232">
        <v>138000</v>
      </c>
      <c r="Q238" s="117">
        <v>44041</v>
      </c>
      <c r="R238" s="232">
        <v>3705</v>
      </c>
      <c r="S238" s="40"/>
      <c r="T238" s="227"/>
      <c r="U238" s="108"/>
      <c r="V238" s="133"/>
      <c r="W238" s="218"/>
      <c r="X238" s="232"/>
      <c r="Y238" s="175"/>
      <c r="Z238" s="224"/>
      <c r="AA238" s="175"/>
      <c r="AB238" s="224"/>
      <c r="AC238" s="83">
        <f t="shared" si="10"/>
        <v>417705</v>
      </c>
      <c r="AD238" s="175"/>
      <c r="AE238" s="44"/>
      <c r="AF238" s="27"/>
      <c r="AG238" s="83">
        <f t="shared" si="11"/>
        <v>417705</v>
      </c>
      <c r="AH238" s="99"/>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62"/>
    </row>
    <row r="239" spans="1:78" s="61" customFormat="1" ht="17.25" customHeight="1" thickTop="1" thickBot="1">
      <c r="A239" s="26"/>
      <c r="B239" s="31" t="s">
        <v>243</v>
      </c>
      <c r="C239" s="24"/>
      <c r="D239" s="23" t="s">
        <v>180</v>
      </c>
      <c r="E239" s="218"/>
      <c r="F239" s="232"/>
      <c r="G239" s="192"/>
      <c r="H239" s="272"/>
      <c r="I239" s="117"/>
      <c r="J239" s="232"/>
      <c r="K239" s="174"/>
      <c r="L239" s="234"/>
      <c r="M239" s="117"/>
      <c r="N239" s="232"/>
      <c r="O239" s="117"/>
      <c r="P239" s="235"/>
      <c r="Q239" s="117">
        <v>44041</v>
      </c>
      <c r="R239" s="232">
        <v>45996.28</v>
      </c>
      <c r="S239" s="40"/>
      <c r="T239" s="227"/>
      <c r="U239" s="108"/>
      <c r="V239" s="133"/>
      <c r="W239" s="218"/>
      <c r="X239" s="232"/>
      <c r="Y239" s="175"/>
      <c r="Z239" s="224"/>
      <c r="AA239" s="175"/>
      <c r="AB239" s="224"/>
      <c r="AC239" s="83">
        <f t="shared" si="10"/>
        <v>45996.28</v>
      </c>
      <c r="AD239" s="175"/>
      <c r="AE239" s="44"/>
      <c r="AF239" s="27"/>
      <c r="AG239" s="83">
        <f t="shared" si="11"/>
        <v>45996.28</v>
      </c>
      <c r="AH239" s="99"/>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62"/>
    </row>
    <row r="240" spans="1:78" s="61" customFormat="1" ht="17.25" customHeight="1" thickTop="1" thickBot="1">
      <c r="A240" s="26"/>
      <c r="B240" s="31" t="s">
        <v>522</v>
      </c>
      <c r="C240" s="24"/>
      <c r="D240" s="23" t="s">
        <v>521</v>
      </c>
      <c r="E240" s="218"/>
      <c r="F240" s="232"/>
      <c r="G240" s="192"/>
      <c r="H240" s="272"/>
      <c r="I240" s="117"/>
      <c r="J240" s="232"/>
      <c r="K240" s="174"/>
      <c r="L240" s="234"/>
      <c r="M240" s="117"/>
      <c r="N240" s="232"/>
      <c r="O240" s="117"/>
      <c r="P240" s="235"/>
      <c r="Q240" s="117"/>
      <c r="R240" s="235"/>
      <c r="S240" s="40"/>
      <c r="T240" s="227"/>
      <c r="U240" s="108"/>
      <c r="V240" s="133"/>
      <c r="W240" s="218"/>
      <c r="X240" s="232"/>
      <c r="Y240" s="175"/>
      <c r="Z240" s="224"/>
      <c r="AA240" s="175"/>
      <c r="AB240" s="224"/>
      <c r="AC240" s="83">
        <f t="shared" si="10"/>
        <v>0</v>
      </c>
      <c r="AD240" s="175">
        <v>44211</v>
      </c>
      <c r="AE240" s="290">
        <v>275213.18</v>
      </c>
      <c r="AF240" s="27"/>
      <c r="AG240" s="83">
        <f t="shared" si="11"/>
        <v>275213.18</v>
      </c>
      <c r="AH240" s="99"/>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0"/>
      <c r="BY240" s="50"/>
      <c r="BZ240" s="62"/>
    </row>
    <row r="241" spans="1:78" s="61" customFormat="1" ht="17.25" customHeight="1" thickTop="1" thickBot="1">
      <c r="A241" s="26"/>
      <c r="B241" s="31" t="s">
        <v>230</v>
      </c>
      <c r="C241" s="24"/>
      <c r="D241" s="23" t="s">
        <v>229</v>
      </c>
      <c r="E241" s="218"/>
      <c r="F241" s="232"/>
      <c r="G241" s="117">
        <v>43866</v>
      </c>
      <c r="H241" s="232">
        <v>8800</v>
      </c>
      <c r="I241" s="117"/>
      <c r="J241" s="232"/>
      <c r="K241" s="174"/>
      <c r="L241" s="234"/>
      <c r="M241" s="175"/>
      <c r="N241" s="36"/>
      <c r="O241" s="36"/>
      <c r="P241" s="115"/>
      <c r="Q241" s="218"/>
      <c r="R241" s="116"/>
      <c r="S241" s="40"/>
      <c r="T241" s="227"/>
      <c r="U241" s="108"/>
      <c r="V241" s="133"/>
      <c r="W241" s="218"/>
      <c r="X241" s="232"/>
      <c r="Y241" s="175"/>
      <c r="Z241" s="224"/>
      <c r="AA241" s="175"/>
      <c r="AB241" s="224"/>
      <c r="AC241" s="83">
        <f t="shared" si="10"/>
        <v>8800</v>
      </c>
      <c r="AD241" s="175"/>
      <c r="AE241" s="44"/>
      <c r="AF241" s="27"/>
      <c r="AG241" s="83">
        <f t="shared" si="11"/>
        <v>8800</v>
      </c>
      <c r="AH241" s="99"/>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62"/>
    </row>
    <row r="242" spans="1:78" s="61" customFormat="1" ht="17.25" customHeight="1" thickTop="1" thickBot="1">
      <c r="A242" s="26"/>
      <c r="B242" s="31" t="s">
        <v>230</v>
      </c>
      <c r="C242" s="24"/>
      <c r="D242" s="23" t="s">
        <v>229</v>
      </c>
      <c r="E242" s="218"/>
      <c r="F242" s="232"/>
      <c r="G242" s="117">
        <v>43866</v>
      </c>
      <c r="H242" s="232">
        <v>56787.5</v>
      </c>
      <c r="I242" s="117"/>
      <c r="J242" s="232"/>
      <c r="K242" s="174"/>
      <c r="L242" s="234"/>
      <c r="M242" s="175"/>
      <c r="N242" s="36"/>
      <c r="O242" s="36"/>
      <c r="P242" s="115"/>
      <c r="Q242" s="218"/>
      <c r="R242" s="116"/>
      <c r="S242" s="40"/>
      <c r="T242" s="227"/>
      <c r="U242" s="108"/>
      <c r="V242" s="133"/>
      <c r="W242" s="218"/>
      <c r="X242" s="232"/>
      <c r="Y242" s="175"/>
      <c r="Z242" s="224"/>
      <c r="AA242" s="175"/>
      <c r="AB242" s="224"/>
      <c r="AC242" s="83">
        <f t="shared" si="10"/>
        <v>56787.5</v>
      </c>
      <c r="AD242" s="175"/>
      <c r="AE242" s="44"/>
      <c r="AF242" s="27"/>
      <c r="AG242" s="83">
        <f t="shared" si="11"/>
        <v>56787.5</v>
      </c>
      <c r="AH242" s="99"/>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62"/>
    </row>
    <row r="243" spans="1:78" s="61" customFormat="1" ht="17.25" customHeight="1" thickTop="1" thickBot="1">
      <c r="A243" s="26"/>
      <c r="B243" s="31" t="s">
        <v>127</v>
      </c>
      <c r="C243" s="24"/>
      <c r="D243" s="23" t="s">
        <v>126</v>
      </c>
      <c r="E243" s="218"/>
      <c r="F243" s="232"/>
      <c r="G243" s="117">
        <v>43864</v>
      </c>
      <c r="H243" s="232">
        <v>22755.37</v>
      </c>
      <c r="I243" s="117"/>
      <c r="J243" s="232"/>
      <c r="K243" s="174"/>
      <c r="L243" s="234"/>
      <c r="M243" s="175"/>
      <c r="N243" s="36"/>
      <c r="O243" s="36"/>
      <c r="P243" s="115"/>
      <c r="Q243" s="218"/>
      <c r="R243" s="116"/>
      <c r="S243" s="40"/>
      <c r="T243" s="227"/>
      <c r="U243" s="108"/>
      <c r="V243" s="133"/>
      <c r="W243" s="218"/>
      <c r="X243" s="232"/>
      <c r="Y243" s="175"/>
      <c r="Z243" s="224"/>
      <c r="AA243" s="175"/>
      <c r="AB243" s="224"/>
      <c r="AC243" s="83">
        <f t="shared" si="10"/>
        <v>22755.37</v>
      </c>
      <c r="AD243" s="175"/>
      <c r="AE243" s="44"/>
      <c r="AF243" s="27"/>
      <c r="AG243" s="83">
        <f t="shared" si="11"/>
        <v>22755.37</v>
      </c>
      <c r="AH243" s="99"/>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62"/>
    </row>
    <row r="244" spans="1:78" s="61" customFormat="1" ht="17.25" customHeight="1" thickTop="1" thickBot="1">
      <c r="A244" s="26"/>
      <c r="B244" s="31" t="s">
        <v>127</v>
      </c>
      <c r="C244" s="24"/>
      <c r="D244" s="23" t="s">
        <v>126</v>
      </c>
      <c r="E244" s="218"/>
      <c r="F244" s="232"/>
      <c r="G244" s="117">
        <v>43871</v>
      </c>
      <c r="H244" s="232">
        <v>209332</v>
      </c>
      <c r="I244" s="117"/>
      <c r="J244" s="232"/>
      <c r="K244" s="174"/>
      <c r="L244" s="234"/>
      <c r="M244" s="175"/>
      <c r="N244" s="36"/>
      <c r="O244" s="36"/>
      <c r="P244" s="115"/>
      <c r="Q244" s="218"/>
      <c r="R244" s="116"/>
      <c r="S244" s="40"/>
      <c r="T244" s="227"/>
      <c r="U244" s="108"/>
      <c r="V244" s="133"/>
      <c r="W244" s="218"/>
      <c r="X244" s="232"/>
      <c r="Y244" s="175"/>
      <c r="Z244" s="224"/>
      <c r="AA244" s="175"/>
      <c r="AB244" s="224"/>
      <c r="AC244" s="83">
        <f t="shared" si="10"/>
        <v>209332</v>
      </c>
      <c r="AD244" s="175"/>
      <c r="AE244" s="44"/>
      <c r="AF244" s="27"/>
      <c r="AG244" s="83">
        <f t="shared" si="11"/>
        <v>209332</v>
      </c>
      <c r="AH244" s="99"/>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62"/>
    </row>
    <row r="245" spans="1:78" s="61" customFormat="1" ht="17.25" customHeight="1" thickTop="1" thickBot="1">
      <c r="A245" s="26"/>
      <c r="B245" s="31" t="s">
        <v>188</v>
      </c>
      <c r="C245" s="24"/>
      <c r="D245" s="23" t="s">
        <v>187</v>
      </c>
      <c r="E245" s="218"/>
      <c r="F245" s="232"/>
      <c r="G245" s="117"/>
      <c r="H245" s="232"/>
      <c r="I245" s="117">
        <v>43892</v>
      </c>
      <c r="J245" s="232">
        <v>1601.6</v>
      </c>
      <c r="K245" s="174"/>
      <c r="L245" s="234"/>
      <c r="M245" s="175"/>
      <c r="N245" s="36"/>
      <c r="O245" s="36"/>
      <c r="P245" s="115"/>
      <c r="Q245" s="218"/>
      <c r="R245" s="116"/>
      <c r="S245" s="40"/>
      <c r="T245" s="227"/>
      <c r="U245" s="108"/>
      <c r="V245" s="133"/>
      <c r="W245" s="218"/>
      <c r="X245" s="232"/>
      <c r="Y245" s="175"/>
      <c r="Z245" s="224"/>
      <c r="AA245" s="175"/>
      <c r="AB245" s="224"/>
      <c r="AC245" s="83">
        <f t="shared" si="10"/>
        <v>1601.6</v>
      </c>
      <c r="AD245" s="175"/>
      <c r="AE245" s="44"/>
      <c r="AF245" s="27"/>
      <c r="AG245" s="83">
        <f t="shared" si="11"/>
        <v>1601.6</v>
      </c>
      <c r="AH245" s="99"/>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50"/>
      <c r="BP245" s="50"/>
      <c r="BQ245" s="50"/>
      <c r="BR245" s="50"/>
      <c r="BS245" s="50"/>
      <c r="BT245" s="50"/>
      <c r="BU245" s="50"/>
      <c r="BV245" s="50"/>
      <c r="BW245" s="50"/>
      <c r="BX245" s="50"/>
      <c r="BY245" s="50"/>
      <c r="BZ245" s="62"/>
    </row>
    <row r="246" spans="1:78" s="61" customFormat="1" ht="17.25" customHeight="1" thickTop="1" thickBot="1">
      <c r="A246" s="26"/>
      <c r="B246" s="31" t="s">
        <v>98</v>
      </c>
      <c r="C246" s="24"/>
      <c r="D246" s="23" t="s">
        <v>99</v>
      </c>
      <c r="E246" s="218"/>
      <c r="F246" s="232"/>
      <c r="G246" s="117">
        <v>43879</v>
      </c>
      <c r="H246" s="232">
        <v>8580</v>
      </c>
      <c r="I246" s="117"/>
      <c r="J246" s="232"/>
      <c r="K246" s="117"/>
      <c r="L246" s="249"/>
      <c r="M246" s="175"/>
      <c r="N246" s="36"/>
      <c r="O246" s="36"/>
      <c r="P246" s="115"/>
      <c r="Q246" s="218"/>
      <c r="R246" s="116"/>
      <c r="S246" s="40"/>
      <c r="T246" s="227"/>
      <c r="U246" s="175"/>
      <c r="V246" s="247"/>
      <c r="W246" s="218"/>
      <c r="X246" s="232"/>
      <c r="Y246" s="175"/>
      <c r="Z246" s="224"/>
      <c r="AA246" s="175"/>
      <c r="AB246" s="224"/>
      <c r="AC246" s="83">
        <f t="shared" si="10"/>
        <v>8580</v>
      </c>
      <c r="AD246" s="175"/>
      <c r="AE246" s="44"/>
      <c r="AF246" s="27"/>
      <c r="AG246" s="83">
        <f t="shared" si="11"/>
        <v>8580</v>
      </c>
      <c r="AH246" s="99"/>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50"/>
      <c r="BP246" s="50"/>
      <c r="BQ246" s="50"/>
      <c r="BR246" s="50"/>
      <c r="BS246" s="50"/>
      <c r="BT246" s="50"/>
      <c r="BU246" s="50"/>
      <c r="BV246" s="50"/>
      <c r="BW246" s="50"/>
      <c r="BX246" s="50"/>
      <c r="BY246" s="50"/>
      <c r="BZ246" s="62"/>
    </row>
    <row r="247" spans="1:78" s="61" customFormat="1" ht="17.25" customHeight="1" thickTop="1" thickBot="1">
      <c r="A247" s="26"/>
      <c r="B247" s="31" t="s">
        <v>245</v>
      </c>
      <c r="C247" s="24"/>
      <c r="D247" s="23" t="s">
        <v>244</v>
      </c>
      <c r="E247" s="218"/>
      <c r="F247" s="232"/>
      <c r="G247" s="117"/>
      <c r="H247" s="232"/>
      <c r="I247" s="117"/>
      <c r="J247" s="232"/>
      <c r="K247" s="117"/>
      <c r="L247" s="249"/>
      <c r="M247" s="117">
        <v>43963</v>
      </c>
      <c r="N247" s="232">
        <v>266000</v>
      </c>
      <c r="O247" s="36"/>
      <c r="P247" s="115"/>
      <c r="Q247" s="218"/>
      <c r="R247" s="116"/>
      <c r="S247" s="40"/>
      <c r="T247" s="227"/>
      <c r="U247" s="175"/>
      <c r="V247" s="247"/>
      <c r="W247" s="218"/>
      <c r="X247" s="232"/>
      <c r="Y247" s="175"/>
      <c r="Z247" s="224"/>
      <c r="AA247" s="175"/>
      <c r="AB247" s="224"/>
      <c r="AC247" s="83">
        <f t="shared" si="10"/>
        <v>266000</v>
      </c>
      <c r="AD247" s="175"/>
      <c r="AE247" s="44"/>
      <c r="AF247" s="27"/>
      <c r="AG247" s="83">
        <f t="shared" si="11"/>
        <v>266000</v>
      </c>
      <c r="AH247" s="99"/>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62"/>
    </row>
    <row r="248" spans="1:78" s="61" customFormat="1" ht="17.25" customHeight="1" thickTop="1" thickBot="1">
      <c r="A248" s="26"/>
      <c r="B248" s="31" t="s">
        <v>109</v>
      </c>
      <c r="C248" s="24"/>
      <c r="D248" s="23" t="s">
        <v>500</v>
      </c>
      <c r="E248" s="218"/>
      <c r="F248" s="232"/>
      <c r="G248" s="117"/>
      <c r="H248" s="232"/>
      <c r="I248" s="117"/>
      <c r="J248" s="232"/>
      <c r="K248" s="117"/>
      <c r="L248" s="249"/>
      <c r="M248" s="117"/>
      <c r="N248" s="232"/>
      <c r="O248" s="36"/>
      <c r="P248" s="115"/>
      <c r="Q248" s="218"/>
      <c r="R248" s="116"/>
      <c r="S248" s="40"/>
      <c r="T248" s="227"/>
      <c r="U248" s="175"/>
      <c r="V248" s="247"/>
      <c r="W248" s="218"/>
      <c r="X248" s="232"/>
      <c r="Y248" s="175"/>
      <c r="Z248" s="224"/>
      <c r="AA248" s="175"/>
      <c r="AB248" s="224"/>
      <c r="AC248" s="83">
        <f t="shared" si="10"/>
        <v>0</v>
      </c>
      <c r="AD248" s="175">
        <v>44215</v>
      </c>
      <c r="AE248" s="294">
        <v>148208.01999999999</v>
      </c>
      <c r="AF248" s="27"/>
      <c r="AG248" s="83">
        <f t="shared" si="11"/>
        <v>148208.01999999999</v>
      </c>
      <c r="AH248" s="99"/>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c r="BL248" s="50"/>
      <c r="BM248" s="50"/>
      <c r="BN248" s="50"/>
      <c r="BO248" s="50"/>
      <c r="BP248" s="50"/>
      <c r="BQ248" s="50"/>
      <c r="BR248" s="50"/>
      <c r="BS248" s="50"/>
      <c r="BT248" s="50"/>
      <c r="BU248" s="50"/>
      <c r="BV248" s="50"/>
      <c r="BW248" s="50"/>
      <c r="BX248" s="50"/>
      <c r="BY248" s="50"/>
      <c r="BZ248" s="62"/>
    </row>
    <row r="249" spans="1:78" s="61" customFormat="1" ht="17.25" customHeight="1" thickTop="1" thickBot="1">
      <c r="A249" s="26"/>
      <c r="B249" s="31" t="s">
        <v>109</v>
      </c>
      <c r="C249" s="24"/>
      <c r="D249" s="23" t="s">
        <v>500</v>
      </c>
      <c r="E249" s="218"/>
      <c r="F249" s="232"/>
      <c r="G249" s="117"/>
      <c r="H249" s="232"/>
      <c r="I249" s="117"/>
      <c r="J249" s="232"/>
      <c r="K249" s="117"/>
      <c r="L249" s="249"/>
      <c r="M249" s="117"/>
      <c r="N249" s="232"/>
      <c r="O249" s="36"/>
      <c r="P249" s="115"/>
      <c r="Q249" s="218"/>
      <c r="R249" s="116"/>
      <c r="S249" s="40"/>
      <c r="T249" s="227"/>
      <c r="U249" s="175"/>
      <c r="V249" s="247"/>
      <c r="W249" s="218"/>
      <c r="X249" s="232"/>
      <c r="Y249" s="175"/>
      <c r="Z249" s="224"/>
      <c r="AA249" s="175"/>
      <c r="AB249" s="224"/>
      <c r="AC249" s="83">
        <f t="shared" si="10"/>
        <v>0</v>
      </c>
      <c r="AD249" s="175">
        <v>44215</v>
      </c>
      <c r="AE249" s="294">
        <v>77809.25</v>
      </c>
      <c r="AF249" s="27"/>
      <c r="AG249" s="83">
        <f t="shared" si="11"/>
        <v>77809.25</v>
      </c>
      <c r="AH249" s="99"/>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50"/>
      <c r="BP249" s="50"/>
      <c r="BQ249" s="50"/>
      <c r="BR249" s="50"/>
      <c r="BS249" s="50"/>
      <c r="BT249" s="50"/>
      <c r="BU249" s="50"/>
      <c r="BV249" s="50"/>
      <c r="BW249" s="50"/>
      <c r="BX249" s="50"/>
      <c r="BY249" s="50"/>
      <c r="BZ249" s="62"/>
    </row>
    <row r="250" spans="1:78" s="61" customFormat="1" ht="17.25" customHeight="1" thickTop="1" thickBot="1">
      <c r="A250" s="10"/>
      <c r="B250" s="31" t="s">
        <v>362</v>
      </c>
      <c r="D250" s="23" t="s">
        <v>55</v>
      </c>
      <c r="E250" s="191"/>
      <c r="F250" s="64"/>
      <c r="G250" s="117">
        <v>43871</v>
      </c>
      <c r="H250" s="232">
        <v>2919</v>
      </c>
      <c r="I250" s="174"/>
      <c r="J250" s="232"/>
      <c r="K250" s="174"/>
      <c r="L250" s="234"/>
      <c r="M250" s="175"/>
      <c r="N250" s="33"/>
      <c r="O250" s="174"/>
      <c r="P250" s="64"/>
      <c r="Q250" s="218"/>
      <c r="R250" s="33"/>
      <c r="S250" s="218"/>
      <c r="T250" s="235"/>
      <c r="U250" s="40"/>
      <c r="V250" s="133"/>
      <c r="W250" s="174"/>
      <c r="X250" s="64"/>
      <c r="Y250" s="175"/>
      <c r="Z250" s="224"/>
      <c r="AA250" s="175">
        <v>44193</v>
      </c>
      <c r="AB250" s="232">
        <v>70041.399999999994</v>
      </c>
      <c r="AC250" s="83">
        <f t="shared" si="10"/>
        <v>72960.399999999994</v>
      </c>
      <c r="AD250" s="175">
        <v>44214</v>
      </c>
      <c r="AE250" s="294">
        <v>70042.28</v>
      </c>
      <c r="AF250" s="27"/>
      <c r="AG250" s="83">
        <f t="shared" si="11"/>
        <v>143002.68</v>
      </c>
      <c r="AH250" s="98"/>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row>
    <row r="251" spans="1:78" s="61" customFormat="1" ht="18" customHeight="1" thickTop="1" thickBot="1">
      <c r="A251" s="10"/>
      <c r="B251" s="31" t="s">
        <v>362</v>
      </c>
      <c r="D251" s="23" t="s">
        <v>55</v>
      </c>
      <c r="E251" s="191"/>
      <c r="F251" s="64"/>
      <c r="G251" s="175">
        <v>43888</v>
      </c>
      <c r="H251" s="236">
        <v>7331</v>
      </c>
      <c r="I251" s="174"/>
      <c r="J251" s="232"/>
      <c r="K251" s="174"/>
      <c r="L251" s="234"/>
      <c r="M251" s="175"/>
      <c r="N251" s="233"/>
      <c r="O251" s="174"/>
      <c r="P251" s="246"/>
      <c r="Q251" s="218"/>
      <c r="R251" s="246"/>
      <c r="S251" s="218"/>
      <c r="T251" s="235"/>
      <c r="U251" s="40"/>
      <c r="V251" s="133"/>
      <c r="W251" s="174"/>
      <c r="X251" s="64"/>
      <c r="Y251" s="175"/>
      <c r="Z251" s="224"/>
      <c r="AA251" s="175">
        <v>44186</v>
      </c>
      <c r="AB251" s="232">
        <v>4026</v>
      </c>
      <c r="AC251" s="83">
        <f t="shared" si="10"/>
        <v>11357</v>
      </c>
      <c r="AD251" s="175"/>
      <c r="AE251" s="44"/>
      <c r="AF251" s="27"/>
      <c r="AG251" s="83">
        <f t="shared" si="11"/>
        <v>11357</v>
      </c>
      <c r="AH251" s="98"/>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row>
    <row r="252" spans="1:78" s="61" customFormat="1" ht="17.25" customHeight="1" thickTop="1" thickBot="1">
      <c r="A252" s="10"/>
      <c r="B252" s="31" t="s">
        <v>177</v>
      </c>
      <c r="D252" s="23" t="s">
        <v>191</v>
      </c>
      <c r="E252" s="191"/>
      <c r="F252" s="64"/>
      <c r="G252" s="175"/>
      <c r="H252" s="236"/>
      <c r="I252" s="174"/>
      <c r="J252" s="232"/>
      <c r="K252" s="174"/>
      <c r="L252" s="234"/>
      <c r="M252" s="175"/>
      <c r="N252" s="233"/>
      <c r="O252" s="174"/>
      <c r="P252" s="246"/>
      <c r="Q252" s="218"/>
      <c r="R252" s="246"/>
      <c r="S252" s="218"/>
      <c r="T252" s="235"/>
      <c r="U252" s="175">
        <v>44082</v>
      </c>
      <c r="V252" s="236">
        <v>14114</v>
      </c>
      <c r="W252" s="174"/>
      <c r="X252" s="64"/>
      <c r="Y252" s="175"/>
      <c r="Z252" s="224"/>
      <c r="AA252" s="175"/>
      <c r="AB252" s="224"/>
      <c r="AC252" s="83">
        <f t="shared" si="10"/>
        <v>14114</v>
      </c>
      <c r="AD252" s="175"/>
      <c r="AE252" s="44"/>
      <c r="AF252" s="27"/>
      <c r="AG252" s="83">
        <f t="shared" si="11"/>
        <v>14114</v>
      </c>
      <c r="AH252" s="98"/>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row>
    <row r="253" spans="1:78" s="61" customFormat="1" ht="17.25" customHeight="1" thickTop="1" thickBot="1">
      <c r="A253" s="10"/>
      <c r="B253" s="31" t="s">
        <v>257</v>
      </c>
      <c r="D253" s="23" t="s">
        <v>191</v>
      </c>
      <c r="E253" s="191"/>
      <c r="F253" s="64"/>
      <c r="G253" s="175"/>
      <c r="H253" s="236"/>
      <c r="I253" s="174"/>
      <c r="J253" s="232"/>
      <c r="K253" s="174"/>
      <c r="L253" s="234"/>
      <c r="M253" s="175"/>
      <c r="N253" s="233"/>
      <c r="O253" s="174"/>
      <c r="P253" s="246"/>
      <c r="Q253" s="218"/>
      <c r="R253" s="246"/>
      <c r="S253" s="218">
        <v>44060</v>
      </c>
      <c r="T253" s="235">
        <v>67171.5</v>
      </c>
      <c r="U253" s="175"/>
      <c r="V253" s="266"/>
      <c r="W253" s="174"/>
      <c r="X253" s="64"/>
      <c r="Y253" s="175"/>
      <c r="Z253" s="224"/>
      <c r="AA253" s="175"/>
      <c r="AB253" s="224"/>
      <c r="AC253" s="83">
        <f t="shared" si="10"/>
        <v>67171.5</v>
      </c>
      <c r="AD253" s="175"/>
      <c r="AE253" s="44"/>
      <c r="AF253" s="27"/>
      <c r="AG253" s="83">
        <f t="shared" si="11"/>
        <v>67171.5</v>
      </c>
      <c r="AH253" s="98"/>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row>
    <row r="254" spans="1:78" s="61" customFormat="1" ht="17.25" customHeight="1" thickTop="1" thickBot="1">
      <c r="A254" s="10"/>
      <c r="B254" s="31" t="s">
        <v>257</v>
      </c>
      <c r="D254" s="23" t="s">
        <v>191</v>
      </c>
      <c r="E254" s="191"/>
      <c r="F254" s="64"/>
      <c r="G254" s="175"/>
      <c r="H254" s="236"/>
      <c r="I254" s="174"/>
      <c r="J254" s="232"/>
      <c r="K254" s="174"/>
      <c r="L254" s="234"/>
      <c r="M254" s="175"/>
      <c r="N254" s="233"/>
      <c r="O254" s="174"/>
      <c r="P254" s="246"/>
      <c r="Q254" s="218"/>
      <c r="R254" s="246"/>
      <c r="S254" s="218">
        <v>44061</v>
      </c>
      <c r="T254" s="235">
        <v>6570</v>
      </c>
      <c r="U254" s="175"/>
      <c r="V254" s="266"/>
      <c r="W254" s="174"/>
      <c r="X254" s="64"/>
      <c r="Y254" s="175"/>
      <c r="Z254" s="224"/>
      <c r="AA254" s="175"/>
      <c r="AB254" s="224"/>
      <c r="AC254" s="83">
        <f t="shared" si="10"/>
        <v>6570</v>
      </c>
      <c r="AD254" s="175"/>
      <c r="AE254" s="44"/>
      <c r="AF254" s="27"/>
      <c r="AG254" s="83">
        <f t="shared" si="11"/>
        <v>6570</v>
      </c>
      <c r="AH254" s="98"/>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row>
    <row r="255" spans="1:78" s="61" customFormat="1" ht="17.25" customHeight="1" thickTop="1" thickBot="1">
      <c r="A255" s="10"/>
      <c r="B255" s="31" t="s">
        <v>257</v>
      </c>
      <c r="D255" s="23" t="s">
        <v>191</v>
      </c>
      <c r="E255" s="191"/>
      <c r="F255" s="64"/>
      <c r="G255" s="175"/>
      <c r="H255" s="236"/>
      <c r="I255" s="174"/>
      <c r="J255" s="232"/>
      <c r="K255" s="174"/>
      <c r="L255" s="234"/>
      <c r="M255" s="175"/>
      <c r="N255" s="233"/>
      <c r="O255" s="174"/>
      <c r="P255" s="246"/>
      <c r="Q255" s="218"/>
      <c r="R255" s="246"/>
      <c r="S255" s="218">
        <v>44067</v>
      </c>
      <c r="T255" s="235">
        <v>258000.16</v>
      </c>
      <c r="U255" s="175"/>
      <c r="V255" s="266"/>
      <c r="W255" s="174"/>
      <c r="X255" s="64"/>
      <c r="Y255" s="175"/>
      <c r="Z255" s="224"/>
      <c r="AA255" s="175"/>
      <c r="AB255" s="224"/>
      <c r="AC255" s="83">
        <f t="shared" si="10"/>
        <v>258000.16</v>
      </c>
      <c r="AD255" s="175"/>
      <c r="AE255" s="44"/>
      <c r="AF255" s="27"/>
      <c r="AG255" s="83">
        <f t="shared" si="11"/>
        <v>258000.16</v>
      </c>
      <c r="AH255" s="98"/>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row>
    <row r="256" spans="1:78" s="61" customFormat="1" ht="17.25" customHeight="1" thickTop="1" thickBot="1">
      <c r="A256" s="10"/>
      <c r="B256" s="31" t="s">
        <v>257</v>
      </c>
      <c r="D256" s="23" t="s">
        <v>191</v>
      </c>
      <c r="E256" s="191"/>
      <c r="F256" s="64"/>
      <c r="G256" s="175"/>
      <c r="H256" s="236"/>
      <c r="I256" s="174"/>
      <c r="J256" s="232"/>
      <c r="K256" s="174"/>
      <c r="L256" s="234"/>
      <c r="M256" s="175"/>
      <c r="N256" s="233"/>
      <c r="O256" s="174"/>
      <c r="P256" s="246"/>
      <c r="Q256" s="218"/>
      <c r="R256" s="246"/>
      <c r="S256" s="218">
        <v>44064</v>
      </c>
      <c r="T256" s="235">
        <v>160462.72</v>
      </c>
      <c r="U256" s="175"/>
      <c r="V256" s="266"/>
      <c r="W256" s="174"/>
      <c r="X256" s="64"/>
      <c r="Y256" s="175"/>
      <c r="Z256" s="224"/>
      <c r="AA256" s="175"/>
      <c r="AB256" s="224"/>
      <c r="AC256" s="83">
        <f t="shared" si="10"/>
        <v>160462.72</v>
      </c>
      <c r="AD256" s="175"/>
      <c r="AE256" s="44"/>
      <c r="AF256" s="27"/>
      <c r="AG256" s="83">
        <f t="shared" si="11"/>
        <v>160462.72</v>
      </c>
      <c r="AH256" s="98"/>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row>
    <row r="257" spans="1:77" s="61" customFormat="1" ht="17.25" customHeight="1" thickTop="1" thickBot="1">
      <c r="A257" s="10"/>
      <c r="B257" s="31" t="s">
        <v>257</v>
      </c>
      <c r="D257" s="23" t="s">
        <v>191</v>
      </c>
      <c r="E257" s="191"/>
      <c r="F257" s="64"/>
      <c r="G257" s="175"/>
      <c r="H257" s="236"/>
      <c r="I257" s="174"/>
      <c r="J257" s="232"/>
      <c r="K257" s="174"/>
      <c r="L257" s="234"/>
      <c r="M257" s="175"/>
      <c r="N257" s="233"/>
      <c r="O257" s="174"/>
      <c r="P257" s="246"/>
      <c r="Q257" s="218"/>
      <c r="R257" s="246"/>
      <c r="S257" s="218">
        <v>44064</v>
      </c>
      <c r="T257" s="235">
        <v>78000</v>
      </c>
      <c r="U257" s="175"/>
      <c r="V257" s="266"/>
      <c r="W257" s="174"/>
      <c r="X257" s="64"/>
      <c r="Y257" s="175"/>
      <c r="Z257" s="224"/>
      <c r="AA257" s="175"/>
      <c r="AB257" s="224"/>
      <c r="AC257" s="83">
        <f t="shared" si="10"/>
        <v>78000</v>
      </c>
      <c r="AD257" s="175"/>
      <c r="AE257" s="44"/>
      <c r="AF257" s="27"/>
      <c r="AG257" s="83">
        <f t="shared" si="11"/>
        <v>78000</v>
      </c>
      <c r="AH257" s="98"/>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row>
    <row r="258" spans="1:77" s="61" customFormat="1" ht="17.25" customHeight="1" thickTop="1" thickBot="1">
      <c r="A258" s="10"/>
      <c r="B258" s="31" t="s">
        <v>257</v>
      </c>
      <c r="D258" s="23" t="s">
        <v>191</v>
      </c>
      <c r="E258" s="191"/>
      <c r="F258" s="64"/>
      <c r="G258" s="175"/>
      <c r="H258" s="236"/>
      <c r="I258" s="174"/>
      <c r="J258" s="232"/>
      <c r="K258" s="174"/>
      <c r="L258" s="234"/>
      <c r="M258" s="175"/>
      <c r="N258" s="233"/>
      <c r="O258" s="174"/>
      <c r="P258" s="246"/>
      <c r="Q258" s="218"/>
      <c r="R258" s="246"/>
      <c r="S258" s="218">
        <v>44057</v>
      </c>
      <c r="T258" s="235">
        <v>240694.08</v>
      </c>
      <c r="U258" s="175"/>
      <c r="V258" s="266"/>
      <c r="W258" s="174"/>
      <c r="X258" s="64"/>
      <c r="Y258" s="175"/>
      <c r="Z258" s="224"/>
      <c r="AA258" s="175"/>
      <c r="AB258" s="224"/>
      <c r="AC258" s="83">
        <f t="shared" si="10"/>
        <v>240694.08</v>
      </c>
      <c r="AD258" s="175"/>
      <c r="AE258" s="44"/>
      <c r="AF258" s="27"/>
      <c r="AG258" s="83">
        <f t="shared" si="11"/>
        <v>240694.08</v>
      </c>
      <c r="AH258" s="98"/>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row>
    <row r="259" spans="1:77" s="61" customFormat="1" ht="17.25" customHeight="1" thickTop="1" thickBot="1">
      <c r="A259" s="10"/>
      <c r="B259" s="31" t="s">
        <v>475</v>
      </c>
      <c r="D259" s="23" t="s">
        <v>454</v>
      </c>
      <c r="E259" s="191"/>
      <c r="F259" s="64"/>
      <c r="G259" s="175"/>
      <c r="H259" s="236"/>
      <c r="I259" s="174"/>
      <c r="J259" s="232"/>
      <c r="K259" s="174"/>
      <c r="L259" s="234"/>
      <c r="M259" s="175"/>
      <c r="N259" s="233"/>
      <c r="O259" s="174"/>
      <c r="P259" s="246"/>
      <c r="Q259" s="218"/>
      <c r="R259" s="246"/>
      <c r="S259" s="218"/>
      <c r="T259" s="235"/>
      <c r="U259" s="175"/>
      <c r="V259" s="266"/>
      <c r="W259" s="174"/>
      <c r="X259" s="64"/>
      <c r="Y259" s="175"/>
      <c r="Z259" s="224"/>
      <c r="AA259" s="175"/>
      <c r="AB259" s="224"/>
      <c r="AC259" s="83">
        <f t="shared" si="10"/>
        <v>0</v>
      </c>
      <c r="AD259" s="175">
        <v>44214</v>
      </c>
      <c r="AE259" s="294">
        <v>68000</v>
      </c>
      <c r="AF259" s="27"/>
      <c r="AG259" s="83">
        <f t="shared" si="11"/>
        <v>68000</v>
      </c>
      <c r="AH259" s="98"/>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row>
    <row r="260" spans="1:77" s="61" customFormat="1" ht="17.25" customHeight="1" thickTop="1" thickBot="1">
      <c r="A260" s="10"/>
      <c r="B260" s="31" t="s">
        <v>475</v>
      </c>
      <c r="D260" s="23" t="s">
        <v>454</v>
      </c>
      <c r="E260" s="191"/>
      <c r="F260" s="64"/>
      <c r="G260" s="175"/>
      <c r="H260" s="236"/>
      <c r="I260" s="174"/>
      <c r="J260" s="232"/>
      <c r="K260" s="174"/>
      <c r="L260" s="234"/>
      <c r="M260" s="175"/>
      <c r="N260" s="233"/>
      <c r="O260" s="174"/>
      <c r="P260" s="246"/>
      <c r="Q260" s="218"/>
      <c r="R260" s="246"/>
      <c r="S260" s="218"/>
      <c r="T260" s="235"/>
      <c r="U260" s="175"/>
      <c r="V260" s="266"/>
      <c r="W260" s="174"/>
      <c r="X260" s="64"/>
      <c r="Y260" s="175"/>
      <c r="Z260" s="224"/>
      <c r="AA260" s="175"/>
      <c r="AB260" s="224"/>
      <c r="AC260" s="83">
        <f t="shared" si="10"/>
        <v>0</v>
      </c>
      <c r="AD260" s="175">
        <v>44209</v>
      </c>
      <c r="AE260" s="296">
        <v>117214.75</v>
      </c>
      <c r="AF260" s="27"/>
      <c r="AG260" s="83">
        <f t="shared" si="11"/>
        <v>117214.75</v>
      </c>
      <c r="AH260" s="98"/>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row>
    <row r="261" spans="1:77" s="61" customFormat="1" ht="17.25" customHeight="1" thickTop="1" thickBot="1">
      <c r="A261" s="10"/>
      <c r="B261" s="31" t="s">
        <v>184</v>
      </c>
      <c r="D261" s="23" t="s">
        <v>183</v>
      </c>
      <c r="E261" s="191"/>
      <c r="F261" s="64"/>
      <c r="G261" s="175"/>
      <c r="H261" s="236"/>
      <c r="I261" s="175">
        <v>43901</v>
      </c>
      <c r="J261" s="236">
        <v>102800</v>
      </c>
      <c r="K261" s="175">
        <v>43935</v>
      </c>
      <c r="L261" s="236">
        <v>102800</v>
      </c>
      <c r="M261" s="175"/>
      <c r="N261" s="233"/>
      <c r="O261" s="174"/>
      <c r="P261" s="246"/>
      <c r="Q261" s="218"/>
      <c r="R261" s="246"/>
      <c r="S261" s="218"/>
      <c r="T261" s="235"/>
      <c r="U261" s="40"/>
      <c r="V261" s="133"/>
      <c r="W261" s="174"/>
      <c r="X261" s="64"/>
      <c r="Y261" s="175"/>
      <c r="Z261" s="224"/>
      <c r="AA261" s="175"/>
      <c r="AB261" s="224"/>
      <c r="AC261" s="83">
        <f t="shared" si="10"/>
        <v>205600</v>
      </c>
      <c r="AD261" s="175"/>
      <c r="AE261" s="44"/>
      <c r="AF261" s="27"/>
      <c r="AG261" s="83">
        <f t="shared" si="11"/>
        <v>205600</v>
      </c>
      <c r="AH261" s="98"/>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row>
    <row r="262" spans="1:77" s="61" customFormat="1" ht="17.25" customHeight="1" thickTop="1" thickBot="1">
      <c r="A262" s="10"/>
      <c r="B262" s="31" t="s">
        <v>113</v>
      </c>
      <c r="C262" s="24"/>
      <c r="D262" s="23" t="s">
        <v>356</v>
      </c>
      <c r="E262" s="117"/>
      <c r="F262" s="234"/>
      <c r="G262" s="117"/>
      <c r="H262" s="234"/>
      <c r="I262" s="276"/>
      <c r="J262" s="234"/>
      <c r="K262" s="175"/>
      <c r="L262" s="232"/>
      <c r="M262" s="175"/>
      <c r="N262" s="234"/>
      <c r="O262" s="175"/>
      <c r="P262" s="234"/>
      <c r="Q262" s="175"/>
      <c r="R262" s="234"/>
      <c r="S262" s="175"/>
      <c r="T262" s="232"/>
      <c r="U262" s="108"/>
      <c r="V262" s="133"/>
      <c r="W262" s="218"/>
      <c r="X262" s="234"/>
      <c r="Y262" s="175">
        <v>44138</v>
      </c>
      <c r="Z262" s="232">
        <v>23123.1</v>
      </c>
      <c r="AA262" s="175"/>
      <c r="AB262" s="224"/>
      <c r="AC262" s="83">
        <f t="shared" si="10"/>
        <v>23123.1</v>
      </c>
      <c r="AD262" s="175"/>
      <c r="AE262" s="44"/>
      <c r="AF262" s="27"/>
      <c r="AG262" s="83">
        <f t="shared" si="11"/>
        <v>23123.1</v>
      </c>
      <c r="AH262" s="98"/>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row>
    <row r="263" spans="1:77" s="61" customFormat="1" ht="17.25" customHeight="1" thickTop="1" thickBot="1">
      <c r="A263" s="10"/>
      <c r="B263" s="31" t="s">
        <v>333</v>
      </c>
      <c r="C263" s="24"/>
      <c r="D263" s="23" t="s">
        <v>525</v>
      </c>
      <c r="E263" s="117"/>
      <c r="F263" s="234"/>
      <c r="G263" s="117"/>
      <c r="H263" s="234"/>
      <c r="I263" s="276"/>
      <c r="J263" s="234"/>
      <c r="K263" s="175"/>
      <c r="L263" s="232"/>
      <c r="M263" s="175"/>
      <c r="N263" s="234"/>
      <c r="O263" s="175"/>
      <c r="P263" s="274"/>
      <c r="Q263" s="175"/>
      <c r="R263" s="274"/>
      <c r="S263" s="175"/>
      <c r="T263" s="235"/>
      <c r="U263" s="108"/>
      <c r="V263" s="133"/>
      <c r="W263" s="218"/>
      <c r="X263" s="234"/>
      <c r="Y263" s="175"/>
      <c r="Z263" s="232"/>
      <c r="AA263" s="175"/>
      <c r="AB263" s="224"/>
      <c r="AC263" s="83">
        <f t="shared" si="10"/>
        <v>0</v>
      </c>
      <c r="AD263" s="175">
        <v>44217</v>
      </c>
      <c r="AE263" s="294">
        <v>60000.160000000003</v>
      </c>
      <c r="AF263" s="27"/>
      <c r="AG263" s="83">
        <f t="shared" si="11"/>
        <v>60000.160000000003</v>
      </c>
      <c r="AH263" s="98"/>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row>
    <row r="264" spans="1:77" s="61" customFormat="1" ht="17.25" customHeight="1" thickTop="1" thickBot="1">
      <c r="A264" s="10"/>
      <c r="B264" s="31" t="s">
        <v>374</v>
      </c>
      <c r="C264" s="24"/>
      <c r="D264" s="23" t="s">
        <v>525</v>
      </c>
      <c r="E264" s="117"/>
      <c r="F264" s="234"/>
      <c r="G264" s="117"/>
      <c r="H264" s="234"/>
      <c r="I264" s="276"/>
      <c r="J264" s="234"/>
      <c r="K264" s="175"/>
      <c r="L264" s="232"/>
      <c r="M264" s="175"/>
      <c r="N264" s="234"/>
      <c r="O264" s="175"/>
      <c r="P264" s="274"/>
      <c r="Q264" s="175"/>
      <c r="R264" s="274"/>
      <c r="S264" s="175"/>
      <c r="T264" s="235"/>
      <c r="U264" s="108"/>
      <c r="V264" s="133"/>
      <c r="W264" s="218"/>
      <c r="X264" s="234"/>
      <c r="Y264" s="175"/>
      <c r="Z264" s="232"/>
      <c r="AA264" s="175"/>
      <c r="AB264" s="224"/>
      <c r="AC264" s="83">
        <f t="shared" si="10"/>
        <v>0</v>
      </c>
      <c r="AD264" s="175">
        <v>44223</v>
      </c>
      <c r="AE264" s="296">
        <v>45510.74</v>
      </c>
      <c r="AF264" s="27"/>
      <c r="AG264" s="83">
        <f t="shared" si="11"/>
        <v>45510.74</v>
      </c>
      <c r="AH264" s="98"/>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row>
    <row r="265" spans="1:77" s="61" customFormat="1" ht="17.25" customHeight="1" thickTop="1" thickBot="1">
      <c r="A265" s="10"/>
      <c r="B265" s="31" t="s">
        <v>236</v>
      </c>
      <c r="C265" s="24"/>
      <c r="D265" s="23" t="s">
        <v>472</v>
      </c>
      <c r="E265" s="117"/>
      <c r="F265" s="234"/>
      <c r="G265" s="117"/>
      <c r="H265" s="234"/>
      <c r="I265" s="276"/>
      <c r="J265" s="234"/>
      <c r="K265" s="175"/>
      <c r="L265" s="232"/>
      <c r="M265" s="175"/>
      <c r="N265" s="234"/>
      <c r="O265" s="175"/>
      <c r="P265" s="274"/>
      <c r="Q265" s="175"/>
      <c r="R265" s="274"/>
      <c r="S265" s="175"/>
      <c r="T265" s="235"/>
      <c r="U265" s="108"/>
      <c r="V265" s="133"/>
      <c r="W265" s="218"/>
      <c r="X265" s="234"/>
      <c r="Y265" s="175"/>
      <c r="Z265" s="232"/>
      <c r="AA265" s="175">
        <v>44193</v>
      </c>
      <c r="AB265" s="236">
        <v>14080</v>
      </c>
      <c r="AC265" s="83">
        <f t="shared" si="10"/>
        <v>14080</v>
      </c>
      <c r="AD265" s="175"/>
      <c r="AE265" s="44"/>
      <c r="AF265" s="27"/>
      <c r="AG265" s="83">
        <f t="shared" si="11"/>
        <v>14080</v>
      </c>
      <c r="AH265" s="98"/>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row>
    <row r="266" spans="1:77" s="61" customFormat="1" ht="17.25" customHeight="1" thickTop="1" thickBot="1">
      <c r="A266" s="10"/>
      <c r="B266" s="31" t="s">
        <v>419</v>
      </c>
      <c r="D266" s="23" t="s">
        <v>461</v>
      </c>
      <c r="E266" s="191"/>
      <c r="F266" s="233"/>
      <c r="G266" s="175"/>
      <c r="H266" s="265"/>
      <c r="I266" s="239"/>
      <c r="J266" s="265"/>
      <c r="K266" s="175"/>
      <c r="L266" s="236"/>
      <c r="M266" s="175"/>
      <c r="N266" s="233"/>
      <c r="O266" s="174"/>
      <c r="P266" s="289"/>
      <c r="Q266" s="218"/>
      <c r="R266" s="289"/>
      <c r="S266" s="218"/>
      <c r="T266" s="235"/>
      <c r="U266" s="40"/>
      <c r="V266" s="133"/>
      <c r="W266" s="174"/>
      <c r="X266" s="233"/>
      <c r="Y266" s="175"/>
      <c r="Z266" s="224"/>
      <c r="AA266" s="175"/>
      <c r="AB266" s="224"/>
      <c r="AC266" s="83">
        <f t="shared" si="10"/>
        <v>0</v>
      </c>
      <c r="AD266" s="175">
        <v>44215</v>
      </c>
      <c r="AE266" s="294">
        <v>36000</v>
      </c>
      <c r="AF266" s="27"/>
      <c r="AG266" s="83">
        <f t="shared" si="11"/>
        <v>36000</v>
      </c>
      <c r="AH266" s="98"/>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row>
    <row r="267" spans="1:77" s="61" customFormat="1" ht="17.25" customHeight="1" thickTop="1" thickBot="1">
      <c r="A267" s="10"/>
      <c r="B267" s="31" t="s">
        <v>199</v>
      </c>
      <c r="D267" s="23" t="s">
        <v>200</v>
      </c>
      <c r="E267" s="191"/>
      <c r="F267" s="64"/>
      <c r="G267" s="175"/>
      <c r="H267" s="236"/>
      <c r="I267" s="175"/>
      <c r="J267" s="236"/>
      <c r="K267" s="174"/>
      <c r="L267" s="234"/>
      <c r="M267" s="175"/>
      <c r="N267" s="233"/>
      <c r="O267" s="174"/>
      <c r="P267" s="246"/>
      <c r="Q267" s="218"/>
      <c r="R267" s="246"/>
      <c r="S267" s="218"/>
      <c r="T267" s="235"/>
      <c r="U267" s="175">
        <v>44082</v>
      </c>
      <c r="V267" s="236">
        <v>33929.279999999999</v>
      </c>
      <c r="W267" s="174"/>
      <c r="X267" s="64"/>
      <c r="Y267" s="175"/>
      <c r="Z267" s="224"/>
      <c r="AA267" s="175"/>
      <c r="AB267" s="224"/>
      <c r="AC267" s="83">
        <f t="shared" si="10"/>
        <v>33929.279999999999</v>
      </c>
      <c r="AD267" s="175"/>
      <c r="AE267" s="44"/>
      <c r="AF267" s="27"/>
      <c r="AG267" s="83">
        <f t="shared" si="11"/>
        <v>33929.279999999999</v>
      </c>
      <c r="AH267" s="98"/>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row>
    <row r="268" spans="1:77" s="61" customFormat="1" ht="17.25" customHeight="1" thickTop="1" thickBot="1">
      <c r="A268" s="10"/>
      <c r="B268" s="31" t="s">
        <v>135</v>
      </c>
      <c r="D268" s="23" t="s">
        <v>134</v>
      </c>
      <c r="E268" s="191"/>
      <c r="F268" s="64"/>
      <c r="G268" s="175">
        <v>43872</v>
      </c>
      <c r="H268" s="236">
        <v>26778.400000000001</v>
      </c>
      <c r="I268" s="174"/>
      <c r="J268" s="232"/>
      <c r="K268" s="174"/>
      <c r="L268" s="232"/>
      <c r="M268" s="175"/>
      <c r="N268" s="233"/>
      <c r="O268" s="174"/>
      <c r="P268" s="246"/>
      <c r="Q268" s="218"/>
      <c r="R268" s="246"/>
      <c r="S268" s="218"/>
      <c r="T268" s="232"/>
      <c r="U268" s="40"/>
      <c r="V268" s="133"/>
      <c r="W268" s="174"/>
      <c r="X268" s="64"/>
      <c r="Y268" s="175"/>
      <c r="Z268" s="224"/>
      <c r="AA268" s="175"/>
      <c r="AB268" s="224"/>
      <c r="AC268" s="83">
        <f t="shared" si="10"/>
        <v>26778.400000000001</v>
      </c>
      <c r="AD268" s="175"/>
      <c r="AE268" s="44"/>
      <c r="AF268" s="27"/>
      <c r="AG268" s="83">
        <f t="shared" si="11"/>
        <v>26778.400000000001</v>
      </c>
      <c r="AH268" s="98"/>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row>
    <row r="269" spans="1:77" s="61" customFormat="1" ht="17.25" customHeight="1" thickTop="1" thickBot="1">
      <c r="A269" s="10"/>
      <c r="B269" s="31" t="s">
        <v>101</v>
      </c>
      <c r="D269" s="23" t="s">
        <v>206</v>
      </c>
      <c r="E269" s="191"/>
      <c r="F269" s="64"/>
      <c r="G269" s="175"/>
      <c r="H269" s="236"/>
      <c r="I269" s="174"/>
      <c r="J269" s="232"/>
      <c r="K269" s="174"/>
      <c r="L269" s="234"/>
      <c r="M269" s="175"/>
      <c r="N269" s="233"/>
      <c r="O269" s="174"/>
      <c r="P269" s="246"/>
      <c r="Q269" s="218"/>
      <c r="R269" s="246"/>
      <c r="S269" s="218"/>
      <c r="T269" s="232"/>
      <c r="U269" s="175">
        <v>44097</v>
      </c>
      <c r="V269" s="236">
        <v>22400.400000000001</v>
      </c>
      <c r="W269" s="174"/>
      <c r="X269" s="64"/>
      <c r="Y269" s="175">
        <v>44138</v>
      </c>
      <c r="Z269" s="236">
        <v>16800.3</v>
      </c>
      <c r="AA269" s="175"/>
      <c r="AB269" s="224"/>
      <c r="AC269" s="83">
        <f t="shared" si="10"/>
        <v>39200.699999999997</v>
      </c>
      <c r="AD269" s="175"/>
      <c r="AE269" s="44"/>
      <c r="AF269" s="27"/>
      <c r="AG269" s="83">
        <f t="shared" si="11"/>
        <v>39200.699999999997</v>
      </c>
      <c r="AH269" s="98"/>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row>
    <row r="270" spans="1:77" s="61" customFormat="1" ht="17.25" customHeight="1" thickTop="1" thickBot="1">
      <c r="A270" s="10"/>
      <c r="B270" s="31" t="s">
        <v>69</v>
      </c>
      <c r="C270" s="24"/>
      <c r="D270" s="23" t="s">
        <v>70</v>
      </c>
      <c r="E270" s="117"/>
      <c r="F270" s="232"/>
      <c r="G270" s="192"/>
      <c r="H270" s="272"/>
      <c r="I270" s="117"/>
      <c r="J270" s="232"/>
      <c r="K270" s="174">
        <v>43928</v>
      </c>
      <c r="L270" s="234">
        <v>9080</v>
      </c>
      <c r="M270" s="175"/>
      <c r="N270" s="234"/>
      <c r="O270" s="175"/>
      <c r="P270" s="235"/>
      <c r="Q270" s="175"/>
      <c r="R270" s="235"/>
      <c r="S270" s="175"/>
      <c r="T270" s="232"/>
      <c r="U270" s="108"/>
      <c r="V270" s="227"/>
      <c r="W270" s="218"/>
      <c r="X270" s="232"/>
      <c r="Y270" s="175"/>
      <c r="Z270" s="232"/>
      <c r="AA270" s="175"/>
      <c r="AB270" s="224"/>
      <c r="AC270" s="83">
        <f t="shared" si="10"/>
        <v>9080</v>
      </c>
      <c r="AD270" s="175"/>
      <c r="AE270" s="44"/>
      <c r="AF270" s="27"/>
      <c r="AG270" s="83">
        <f t="shared" si="11"/>
        <v>9080</v>
      </c>
      <c r="AH270" s="98"/>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row>
    <row r="271" spans="1:77" s="61" customFormat="1" ht="17.25" customHeight="1" thickTop="1" thickBot="1">
      <c r="A271" s="10"/>
      <c r="B271" s="31" t="s">
        <v>414</v>
      </c>
      <c r="C271" s="24"/>
      <c r="D271" s="23" t="s">
        <v>413</v>
      </c>
      <c r="E271" s="117"/>
      <c r="F271" s="232"/>
      <c r="G271" s="192"/>
      <c r="H271" s="272"/>
      <c r="I271" s="117"/>
      <c r="J271" s="232"/>
      <c r="K271" s="174"/>
      <c r="L271" s="234"/>
      <c r="M271" s="175"/>
      <c r="N271" s="234"/>
      <c r="O271" s="175"/>
      <c r="P271" s="235"/>
      <c r="Q271" s="175"/>
      <c r="R271" s="235"/>
      <c r="S271" s="175"/>
      <c r="T271" s="235"/>
      <c r="U271" s="108"/>
      <c r="V271" s="227"/>
      <c r="W271" s="218"/>
      <c r="X271" s="232"/>
      <c r="Y271" s="175"/>
      <c r="Z271" s="232"/>
      <c r="AA271" s="175">
        <v>44169</v>
      </c>
      <c r="AB271" s="236">
        <v>124561.36</v>
      </c>
      <c r="AC271" s="83">
        <f t="shared" si="10"/>
        <v>124561.36</v>
      </c>
      <c r="AD271" s="175"/>
      <c r="AE271" s="44"/>
      <c r="AF271" s="27"/>
      <c r="AG271" s="83">
        <f t="shared" si="11"/>
        <v>124561.36</v>
      </c>
      <c r="AH271" s="98"/>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row>
    <row r="272" spans="1:77" s="61" customFormat="1" ht="17.25" customHeight="1" thickTop="1" thickBot="1">
      <c r="A272" s="10"/>
      <c r="B272" s="31" t="s">
        <v>452</v>
      </c>
      <c r="C272" s="24"/>
      <c r="D272" s="23" t="s">
        <v>451</v>
      </c>
      <c r="E272" s="117"/>
      <c r="F272" s="232"/>
      <c r="G272" s="192"/>
      <c r="H272" s="272"/>
      <c r="I272" s="117"/>
      <c r="J272" s="232"/>
      <c r="K272" s="174"/>
      <c r="L272" s="234"/>
      <c r="M272" s="175"/>
      <c r="N272" s="234"/>
      <c r="O272" s="175"/>
      <c r="P272" s="235"/>
      <c r="Q272" s="175"/>
      <c r="R272" s="235"/>
      <c r="S272" s="175"/>
      <c r="T272" s="235"/>
      <c r="U272" s="108"/>
      <c r="V272" s="227"/>
      <c r="W272" s="218"/>
      <c r="X272" s="232"/>
      <c r="Y272" s="175"/>
      <c r="Z272" s="232"/>
      <c r="AA272" s="175"/>
      <c r="AB272" s="236"/>
      <c r="AC272" s="83">
        <f t="shared" si="10"/>
        <v>0</v>
      </c>
      <c r="AD272" s="175">
        <v>44209</v>
      </c>
      <c r="AE272" s="294">
        <v>418824.56</v>
      </c>
      <c r="AF272" s="27"/>
      <c r="AG272" s="83">
        <f t="shared" si="11"/>
        <v>418824.56</v>
      </c>
      <c r="AH272" s="98"/>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row>
    <row r="273" spans="1:78" s="62" customFormat="1" ht="17.25" customHeight="1" thickTop="1" thickBot="1">
      <c r="A273" s="10"/>
      <c r="B273" s="31" t="s">
        <v>133</v>
      </c>
      <c r="C273" s="61"/>
      <c r="D273" s="23" t="s">
        <v>278</v>
      </c>
      <c r="E273" s="191"/>
      <c r="F273" s="64"/>
      <c r="G273" s="175"/>
      <c r="H273" s="232"/>
      <c r="I273" s="117">
        <v>43893</v>
      </c>
      <c r="J273" s="232">
        <v>58314</v>
      </c>
      <c r="K273" s="175"/>
      <c r="L273" s="232"/>
      <c r="M273" s="175"/>
      <c r="N273" s="64"/>
      <c r="O273" s="174"/>
      <c r="P273" s="246"/>
      <c r="Q273" s="218"/>
      <c r="R273" s="235"/>
      <c r="S273" s="40"/>
      <c r="T273" s="246"/>
      <c r="U273" s="108"/>
      <c r="V273" s="133"/>
      <c r="W273" s="174"/>
      <c r="X273" s="64"/>
      <c r="Y273" s="175"/>
      <c r="Z273" s="224"/>
      <c r="AA273" s="175"/>
      <c r="AB273" s="224"/>
      <c r="AC273" s="83">
        <f t="shared" si="10"/>
        <v>58314</v>
      </c>
      <c r="AD273" s="175"/>
      <c r="AE273" s="44"/>
      <c r="AF273" s="27"/>
      <c r="AG273" s="83">
        <f t="shared" si="11"/>
        <v>58314</v>
      </c>
      <c r="AH273" s="98"/>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61"/>
    </row>
    <row r="274" spans="1:78" s="62" customFormat="1" ht="17.25" customHeight="1" thickTop="1" thickBot="1">
      <c r="A274" s="10"/>
      <c r="B274" s="31" t="s">
        <v>133</v>
      </c>
      <c r="C274" s="61"/>
      <c r="D274" s="23" t="s">
        <v>281</v>
      </c>
      <c r="E274" s="191"/>
      <c r="F274" s="64"/>
      <c r="G274" s="175"/>
      <c r="H274" s="232"/>
      <c r="I274" s="117"/>
      <c r="J274" s="232"/>
      <c r="K274" s="175">
        <v>43943</v>
      </c>
      <c r="L274" s="234">
        <v>334046</v>
      </c>
      <c r="M274" s="175"/>
      <c r="N274" s="233"/>
      <c r="O274" s="174"/>
      <c r="P274" s="246"/>
      <c r="Q274" s="218"/>
      <c r="R274" s="235"/>
      <c r="S274" s="40"/>
      <c r="T274" s="246"/>
      <c r="U274" s="108"/>
      <c r="V274" s="227"/>
      <c r="W274" s="174"/>
      <c r="X274" s="64"/>
      <c r="Y274" s="175"/>
      <c r="Z274" s="224"/>
      <c r="AA274" s="175"/>
      <c r="AB274" s="224"/>
      <c r="AC274" s="83">
        <f t="shared" ref="AC274:AC337" si="12">AB274+Z274+X274+V274+T274+R274+P274+N274+L274+J274+H274+F274</f>
        <v>334046</v>
      </c>
      <c r="AD274" s="175"/>
      <c r="AE274" s="44"/>
      <c r="AF274" s="27"/>
      <c r="AG274" s="83">
        <f t="shared" si="11"/>
        <v>334046</v>
      </c>
      <c r="AH274" s="98"/>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61"/>
    </row>
    <row r="275" spans="1:78" s="62" customFormat="1" ht="17.25" customHeight="1" thickTop="1" thickBot="1">
      <c r="A275" s="10"/>
      <c r="B275" s="31" t="s">
        <v>133</v>
      </c>
      <c r="C275" s="61"/>
      <c r="D275" s="23" t="s">
        <v>361</v>
      </c>
      <c r="E275" s="191"/>
      <c r="F275" s="64"/>
      <c r="G275" s="175"/>
      <c r="H275" s="232"/>
      <c r="I275" s="117"/>
      <c r="J275" s="232"/>
      <c r="K275" s="175"/>
      <c r="L275" s="234"/>
      <c r="M275" s="175"/>
      <c r="N275" s="233"/>
      <c r="O275" s="174"/>
      <c r="P275" s="246"/>
      <c r="Q275" s="218"/>
      <c r="R275" s="235"/>
      <c r="S275" s="40"/>
      <c r="T275" s="246"/>
      <c r="U275" s="108"/>
      <c r="V275" s="227"/>
      <c r="W275" s="174"/>
      <c r="X275" s="64"/>
      <c r="Y275" s="175">
        <v>44159</v>
      </c>
      <c r="Z275" s="236">
        <v>170587</v>
      </c>
      <c r="AA275" s="175"/>
      <c r="AB275" s="224"/>
      <c r="AC275" s="83">
        <f t="shared" si="12"/>
        <v>170587</v>
      </c>
      <c r="AD275" s="175"/>
      <c r="AE275" s="44"/>
      <c r="AF275" s="27"/>
      <c r="AG275" s="83">
        <f t="shared" si="11"/>
        <v>170587</v>
      </c>
      <c r="AH275" s="98"/>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61"/>
    </row>
    <row r="276" spans="1:78" s="62" customFormat="1" ht="17.25" customHeight="1" thickTop="1" thickBot="1">
      <c r="A276" s="10"/>
      <c r="B276" s="31" t="s">
        <v>311</v>
      </c>
      <c r="C276" s="61"/>
      <c r="D276" s="23" t="s">
        <v>361</v>
      </c>
      <c r="E276" s="191"/>
      <c r="F276" s="64"/>
      <c r="G276" s="175"/>
      <c r="H276" s="232"/>
      <c r="I276" s="117"/>
      <c r="J276" s="232"/>
      <c r="K276" s="175"/>
      <c r="L276" s="234"/>
      <c r="M276" s="175"/>
      <c r="N276" s="233"/>
      <c r="O276" s="174"/>
      <c r="P276" s="246"/>
      <c r="Q276" s="218"/>
      <c r="R276" s="235"/>
      <c r="S276" s="40"/>
      <c r="T276" s="246"/>
      <c r="U276" s="108"/>
      <c r="V276" s="227"/>
      <c r="W276" s="174"/>
      <c r="X276" s="64"/>
      <c r="Y276" s="175">
        <v>44159</v>
      </c>
      <c r="Z276" s="236">
        <v>66499.95</v>
      </c>
      <c r="AA276" s="175"/>
      <c r="AB276" s="224"/>
      <c r="AC276" s="83">
        <f t="shared" si="12"/>
        <v>66499.95</v>
      </c>
      <c r="AD276" s="175"/>
      <c r="AE276" s="44"/>
      <c r="AF276" s="27"/>
      <c r="AG276" s="83">
        <f t="shared" si="11"/>
        <v>66499.95</v>
      </c>
      <c r="AH276" s="98"/>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61"/>
    </row>
    <row r="277" spans="1:78" s="62" customFormat="1" ht="17.25" customHeight="1" thickTop="1" thickBot="1">
      <c r="A277" s="10"/>
      <c r="B277" s="31" t="s">
        <v>297</v>
      </c>
      <c r="C277" s="61"/>
      <c r="D277" s="23" t="s">
        <v>296</v>
      </c>
      <c r="E277" s="191"/>
      <c r="F277" s="64"/>
      <c r="G277" s="175"/>
      <c r="H277" s="232"/>
      <c r="I277" s="117"/>
      <c r="J277" s="232"/>
      <c r="K277" s="175"/>
      <c r="L277" s="234"/>
      <c r="M277" s="175">
        <v>43966</v>
      </c>
      <c r="N277" s="236">
        <v>60000</v>
      </c>
      <c r="O277" s="174"/>
      <c r="P277" s="246"/>
      <c r="Q277" s="218"/>
      <c r="R277" s="235"/>
      <c r="S277" s="40"/>
      <c r="T277" s="246"/>
      <c r="U277" s="108"/>
      <c r="V277" s="227"/>
      <c r="W277" s="174"/>
      <c r="X277" s="64"/>
      <c r="Y277" s="175"/>
      <c r="Z277" s="224"/>
      <c r="AA277" s="175"/>
      <c r="AB277" s="224"/>
      <c r="AC277" s="83">
        <f t="shared" si="12"/>
        <v>60000</v>
      </c>
      <c r="AD277" s="175"/>
      <c r="AE277" s="44"/>
      <c r="AF277" s="27"/>
      <c r="AG277" s="83">
        <f t="shared" si="11"/>
        <v>60000</v>
      </c>
      <c r="AH277" s="98"/>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61"/>
    </row>
    <row r="278" spans="1:78" s="62" customFormat="1" ht="17.25" customHeight="1" thickTop="1" thickBot="1">
      <c r="A278" s="10"/>
      <c r="B278" s="31" t="s">
        <v>297</v>
      </c>
      <c r="C278" s="61"/>
      <c r="D278" s="23" t="s">
        <v>296</v>
      </c>
      <c r="E278" s="191"/>
      <c r="F278" s="64"/>
      <c r="G278" s="175"/>
      <c r="H278" s="232"/>
      <c r="I278" s="117"/>
      <c r="J278" s="232"/>
      <c r="K278" s="175"/>
      <c r="L278" s="234"/>
      <c r="M278" s="175">
        <v>43966</v>
      </c>
      <c r="N278" s="265">
        <v>23680</v>
      </c>
      <c r="O278" s="174"/>
      <c r="P278" s="246"/>
      <c r="Q278" s="218"/>
      <c r="R278" s="235"/>
      <c r="S278" s="40"/>
      <c r="T278" s="246"/>
      <c r="U278" s="108"/>
      <c r="V278" s="227"/>
      <c r="W278" s="174"/>
      <c r="X278" s="64"/>
      <c r="Y278" s="175"/>
      <c r="Z278" s="224"/>
      <c r="AA278" s="175"/>
      <c r="AB278" s="224"/>
      <c r="AC278" s="83">
        <f t="shared" si="12"/>
        <v>23680</v>
      </c>
      <c r="AD278" s="175"/>
      <c r="AE278" s="44"/>
      <c r="AF278" s="27"/>
      <c r="AG278" s="83">
        <f t="shared" si="11"/>
        <v>23680</v>
      </c>
      <c r="AH278" s="98"/>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61"/>
    </row>
    <row r="279" spans="1:78" s="62" customFormat="1" ht="17.25" customHeight="1" thickTop="1" thickBot="1">
      <c r="A279" s="10"/>
      <c r="B279" s="31" t="s">
        <v>113</v>
      </c>
      <c r="C279" s="61"/>
      <c r="D279" s="23" t="s">
        <v>357</v>
      </c>
      <c r="E279" s="191"/>
      <c r="F279" s="64"/>
      <c r="G279" s="175"/>
      <c r="H279" s="232"/>
      <c r="I279" s="117"/>
      <c r="J279" s="232"/>
      <c r="K279" s="175"/>
      <c r="L279" s="234"/>
      <c r="M279" s="175"/>
      <c r="N279" s="265"/>
      <c r="O279" s="174"/>
      <c r="P279" s="246"/>
      <c r="Q279" s="218"/>
      <c r="R279" s="235"/>
      <c r="S279" s="40"/>
      <c r="T279" s="246"/>
      <c r="U279" s="108"/>
      <c r="V279" s="227"/>
      <c r="W279" s="175">
        <v>44132</v>
      </c>
      <c r="X279" s="236">
        <v>11490.6</v>
      </c>
      <c r="Y279" s="175"/>
      <c r="Z279" s="224"/>
      <c r="AA279" s="175"/>
      <c r="AB279" s="224"/>
      <c r="AC279" s="83">
        <f t="shared" si="12"/>
        <v>11490.6</v>
      </c>
      <c r="AD279" s="175"/>
      <c r="AE279" s="44"/>
      <c r="AF279" s="27"/>
      <c r="AG279" s="83">
        <f t="shared" si="11"/>
        <v>11490.6</v>
      </c>
      <c r="AH279" s="98"/>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61"/>
    </row>
    <row r="280" spans="1:78" s="61" customFormat="1" ht="17.25" customHeight="1" thickTop="1" thickBot="1">
      <c r="A280" s="26"/>
      <c r="B280" s="31" t="s">
        <v>482</v>
      </c>
      <c r="C280" s="24"/>
      <c r="D280" s="23" t="s">
        <v>72</v>
      </c>
      <c r="E280" s="218"/>
      <c r="F280" s="232"/>
      <c r="G280" s="192"/>
      <c r="H280" s="272"/>
      <c r="I280" s="175"/>
      <c r="J280" s="232"/>
      <c r="K280" s="174">
        <v>43928</v>
      </c>
      <c r="L280" s="234">
        <v>6296</v>
      </c>
      <c r="M280" s="175"/>
      <c r="N280" s="249"/>
      <c r="O280" s="175"/>
      <c r="P280" s="235"/>
      <c r="Q280" s="153"/>
      <c r="R280" s="266"/>
      <c r="S280" s="175"/>
      <c r="T280" s="228"/>
      <c r="U280" s="108"/>
      <c r="V280" s="228"/>
      <c r="W280" s="218"/>
      <c r="X280" s="232"/>
      <c r="Y280" s="175"/>
      <c r="Z280" s="224"/>
      <c r="AA280" s="175">
        <v>44167</v>
      </c>
      <c r="AB280" s="263">
        <v>10240.99</v>
      </c>
      <c r="AC280" s="83">
        <f t="shared" si="12"/>
        <v>16536.989999999998</v>
      </c>
      <c r="AD280" s="175"/>
      <c r="AE280" s="44"/>
      <c r="AF280" s="27"/>
      <c r="AG280" s="83">
        <f t="shared" si="11"/>
        <v>16536.989999999998</v>
      </c>
      <c r="AH280" s="99"/>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0"/>
      <c r="BK280" s="50"/>
      <c r="BL280" s="50"/>
      <c r="BM280" s="50"/>
      <c r="BN280" s="50"/>
      <c r="BO280" s="50"/>
      <c r="BP280" s="50"/>
      <c r="BQ280" s="50"/>
      <c r="BR280" s="50"/>
      <c r="BS280" s="50"/>
      <c r="BT280" s="50"/>
      <c r="BU280" s="50"/>
      <c r="BV280" s="50"/>
      <c r="BW280" s="50"/>
      <c r="BX280" s="50"/>
      <c r="BY280" s="50"/>
      <c r="BZ280" s="62"/>
    </row>
    <row r="281" spans="1:78" s="61" customFormat="1" ht="17.25" customHeight="1" thickTop="1" thickBot="1">
      <c r="A281" s="26"/>
      <c r="B281" s="31" t="s">
        <v>482</v>
      </c>
      <c r="C281" s="24"/>
      <c r="D281" s="23" t="s">
        <v>72</v>
      </c>
      <c r="E281" s="218"/>
      <c r="F281" s="232"/>
      <c r="G281" s="192"/>
      <c r="H281" s="272"/>
      <c r="I281" s="175"/>
      <c r="J281" s="232"/>
      <c r="K281" s="174"/>
      <c r="L281" s="234"/>
      <c r="M281" s="175"/>
      <c r="N281" s="249"/>
      <c r="O281" s="175"/>
      <c r="P281" s="235"/>
      <c r="Q281" s="153"/>
      <c r="R281" s="266"/>
      <c r="S281" s="175"/>
      <c r="T281" s="227"/>
      <c r="U281" s="108"/>
      <c r="V281" s="227"/>
      <c r="W281" s="218"/>
      <c r="X281" s="232"/>
      <c r="Y281" s="175"/>
      <c r="Z281" s="224"/>
      <c r="AA281" s="175">
        <v>44186</v>
      </c>
      <c r="AB281" s="236">
        <v>83400</v>
      </c>
      <c r="AC281" s="83">
        <f t="shared" si="12"/>
        <v>83400</v>
      </c>
      <c r="AD281" s="175"/>
      <c r="AE281" s="44"/>
      <c r="AF281" s="27"/>
      <c r="AG281" s="83">
        <f t="shared" si="11"/>
        <v>83400</v>
      </c>
      <c r="AH281" s="99"/>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c r="BJ281" s="50"/>
      <c r="BK281" s="50"/>
      <c r="BL281" s="50"/>
      <c r="BM281" s="50"/>
      <c r="BN281" s="50"/>
      <c r="BO281" s="50"/>
      <c r="BP281" s="50"/>
      <c r="BQ281" s="50"/>
      <c r="BR281" s="50"/>
      <c r="BS281" s="50"/>
      <c r="BT281" s="50"/>
      <c r="BU281" s="50"/>
      <c r="BV281" s="50"/>
      <c r="BW281" s="50"/>
      <c r="BX281" s="50"/>
      <c r="BY281" s="50"/>
      <c r="BZ281" s="62"/>
    </row>
    <row r="282" spans="1:78" s="61" customFormat="1" ht="17.25" customHeight="1" thickTop="1" thickBot="1">
      <c r="A282" s="26"/>
      <c r="B282" s="31" t="s">
        <v>482</v>
      </c>
      <c r="C282" s="24"/>
      <c r="D282" s="23" t="s">
        <v>72</v>
      </c>
      <c r="E282" s="218"/>
      <c r="F282" s="232"/>
      <c r="G282" s="192"/>
      <c r="H282" s="272"/>
      <c r="I282" s="175"/>
      <c r="J282" s="232"/>
      <c r="K282" s="174"/>
      <c r="L282" s="234"/>
      <c r="M282" s="175"/>
      <c r="N282" s="249"/>
      <c r="O282" s="175"/>
      <c r="P282" s="235"/>
      <c r="Q282" s="153"/>
      <c r="R282" s="266"/>
      <c r="S282" s="175"/>
      <c r="T282" s="227"/>
      <c r="U282" s="108"/>
      <c r="V282" s="227"/>
      <c r="W282" s="218"/>
      <c r="X282" s="232"/>
      <c r="Y282" s="175"/>
      <c r="Z282" s="224"/>
      <c r="AA282" s="175">
        <v>44186</v>
      </c>
      <c r="AB282" s="236">
        <v>9101.98</v>
      </c>
      <c r="AC282" s="83">
        <f t="shared" si="12"/>
        <v>9101.98</v>
      </c>
      <c r="AD282" s="175"/>
      <c r="AE282" s="44"/>
      <c r="AF282" s="27"/>
      <c r="AG282" s="83">
        <f t="shared" si="11"/>
        <v>9101.98</v>
      </c>
      <c r="AH282" s="99"/>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0"/>
      <c r="BK282" s="50"/>
      <c r="BL282" s="50"/>
      <c r="BM282" s="50"/>
      <c r="BN282" s="50"/>
      <c r="BO282" s="50"/>
      <c r="BP282" s="50"/>
      <c r="BQ282" s="50"/>
      <c r="BR282" s="50"/>
      <c r="BS282" s="50"/>
      <c r="BT282" s="50"/>
      <c r="BU282" s="50"/>
      <c r="BV282" s="50"/>
      <c r="BW282" s="50"/>
      <c r="BX282" s="50"/>
      <c r="BY282" s="50"/>
      <c r="BZ282" s="62"/>
    </row>
    <row r="283" spans="1:78" s="61" customFormat="1" ht="17.25" customHeight="1" thickTop="1" thickBot="1">
      <c r="A283" s="26"/>
      <c r="B283" s="31" t="s">
        <v>443</v>
      </c>
      <c r="C283" s="24"/>
      <c r="D283" s="23" t="s">
        <v>72</v>
      </c>
      <c r="E283" s="218"/>
      <c r="F283" s="232"/>
      <c r="G283" s="192"/>
      <c r="H283" s="272"/>
      <c r="I283" s="175"/>
      <c r="J283" s="232"/>
      <c r="K283" s="174"/>
      <c r="L283" s="234"/>
      <c r="M283" s="175"/>
      <c r="N283" s="249"/>
      <c r="O283" s="175"/>
      <c r="P283" s="235"/>
      <c r="Q283" s="153"/>
      <c r="R283" s="266"/>
      <c r="S283" s="175"/>
      <c r="T283" s="227"/>
      <c r="U283" s="108"/>
      <c r="V283" s="227"/>
      <c r="W283" s="218"/>
      <c r="X283" s="232"/>
      <c r="Y283" s="175"/>
      <c r="Z283" s="224"/>
      <c r="AA283" s="175">
        <v>44187</v>
      </c>
      <c r="AB283" s="236">
        <v>61527.96</v>
      </c>
      <c r="AC283" s="83">
        <f t="shared" si="12"/>
        <v>61527.96</v>
      </c>
      <c r="AD283" s="175"/>
      <c r="AE283" s="44"/>
      <c r="AF283" s="27"/>
      <c r="AG283" s="83">
        <f t="shared" si="11"/>
        <v>61527.96</v>
      </c>
      <c r="AH283" s="99"/>
      <c r="AI283" s="50"/>
      <c r="AJ283" s="50"/>
      <c r="AK283" s="50"/>
      <c r="AL283" s="50"/>
      <c r="AM283" s="50"/>
      <c r="AN283" s="50"/>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0"/>
      <c r="BK283" s="50"/>
      <c r="BL283" s="50"/>
      <c r="BM283" s="50"/>
      <c r="BN283" s="50"/>
      <c r="BO283" s="50"/>
      <c r="BP283" s="50"/>
      <c r="BQ283" s="50"/>
      <c r="BR283" s="50"/>
      <c r="BS283" s="50"/>
      <c r="BT283" s="50"/>
      <c r="BU283" s="50"/>
      <c r="BV283" s="50"/>
      <c r="BW283" s="50"/>
      <c r="BX283" s="50"/>
      <c r="BY283" s="50"/>
      <c r="BZ283" s="62"/>
    </row>
    <row r="284" spans="1:78" s="61" customFormat="1" ht="17.25" customHeight="1" thickTop="1" thickBot="1">
      <c r="A284" s="26"/>
      <c r="B284" s="31" t="s">
        <v>60</v>
      </c>
      <c r="C284" s="24"/>
      <c r="D284" s="23" t="s">
        <v>72</v>
      </c>
      <c r="E284" s="218"/>
      <c r="F284" s="232"/>
      <c r="G284" s="192"/>
      <c r="H284" s="272"/>
      <c r="I284" s="175"/>
      <c r="J284" s="232"/>
      <c r="K284" s="174">
        <v>43922</v>
      </c>
      <c r="L284" s="234">
        <v>1574</v>
      </c>
      <c r="M284" s="175"/>
      <c r="N284" s="249"/>
      <c r="O284" s="175"/>
      <c r="P284" s="235"/>
      <c r="Q284" s="153"/>
      <c r="R284" s="266"/>
      <c r="S284" s="175"/>
      <c r="T284" s="227"/>
      <c r="U284" s="108"/>
      <c r="V284" s="227"/>
      <c r="W284" s="218"/>
      <c r="X284" s="232"/>
      <c r="Y284" s="175"/>
      <c r="Z284" s="224"/>
      <c r="AA284" s="175"/>
      <c r="AB284" s="224"/>
      <c r="AC284" s="83">
        <f t="shared" si="12"/>
        <v>1574</v>
      </c>
      <c r="AD284" s="175"/>
      <c r="AE284" s="44"/>
      <c r="AF284" s="27"/>
      <c r="AG284" s="83">
        <f t="shared" si="11"/>
        <v>1574</v>
      </c>
      <c r="AH284" s="99"/>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c r="BX284" s="50"/>
      <c r="BY284" s="50"/>
      <c r="BZ284" s="62"/>
    </row>
    <row r="285" spans="1:78" s="61" customFormat="1" ht="17.25" customHeight="1" thickTop="1" thickBot="1">
      <c r="A285" s="26"/>
      <c r="B285" s="31" t="s">
        <v>431</v>
      </c>
      <c r="C285" s="24"/>
      <c r="D285" s="23" t="s">
        <v>513</v>
      </c>
      <c r="E285" s="218"/>
      <c r="F285" s="232"/>
      <c r="G285" s="192"/>
      <c r="H285" s="272"/>
      <c r="I285" s="175"/>
      <c r="J285" s="232"/>
      <c r="K285" s="174"/>
      <c r="L285" s="234"/>
      <c r="M285" s="175"/>
      <c r="N285" s="249"/>
      <c r="O285" s="175"/>
      <c r="P285" s="235"/>
      <c r="Q285" s="153"/>
      <c r="R285" s="266"/>
      <c r="S285" s="175">
        <v>44068</v>
      </c>
      <c r="T285" s="236">
        <v>137500</v>
      </c>
      <c r="U285" s="293"/>
      <c r="V285" s="227"/>
      <c r="W285" s="218"/>
      <c r="X285" s="232"/>
      <c r="Y285" s="175"/>
      <c r="Z285" s="224"/>
      <c r="AA285" s="175"/>
      <c r="AB285" s="224"/>
      <c r="AC285" s="83">
        <f t="shared" si="12"/>
        <v>137500</v>
      </c>
      <c r="AD285" s="175"/>
      <c r="AE285" s="44"/>
      <c r="AF285" s="27"/>
      <c r="AG285" s="83">
        <f t="shared" si="11"/>
        <v>137500</v>
      </c>
      <c r="AH285" s="99"/>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0"/>
      <c r="BU285" s="50"/>
      <c r="BV285" s="50"/>
      <c r="BW285" s="50"/>
      <c r="BX285" s="50"/>
      <c r="BY285" s="50"/>
      <c r="BZ285" s="62"/>
    </row>
    <row r="286" spans="1:78" s="61" customFormat="1" ht="17.25" customHeight="1" thickTop="1" thickBot="1">
      <c r="A286" s="26"/>
      <c r="B286" s="31" t="s">
        <v>498</v>
      </c>
      <c r="C286" s="24"/>
      <c r="D286" s="23" t="s">
        <v>430</v>
      </c>
      <c r="E286" s="218"/>
      <c r="F286" s="232"/>
      <c r="G286" s="192"/>
      <c r="H286" s="272"/>
      <c r="I286" s="175"/>
      <c r="J286" s="232"/>
      <c r="K286" s="174"/>
      <c r="L286" s="234"/>
      <c r="M286" s="175"/>
      <c r="N286" s="249"/>
      <c r="O286" s="175"/>
      <c r="P286" s="235"/>
      <c r="Q286" s="153"/>
      <c r="R286" s="266"/>
      <c r="S286" s="175"/>
      <c r="T286" s="227"/>
      <c r="U286" s="293"/>
      <c r="V286" s="227"/>
      <c r="W286" s="218"/>
      <c r="X286" s="232"/>
      <c r="Y286" s="175"/>
      <c r="Z286" s="224"/>
      <c r="AA286" s="175">
        <v>44186</v>
      </c>
      <c r="AB286" s="236">
        <v>41135.599999999999</v>
      </c>
      <c r="AC286" s="83">
        <f t="shared" si="12"/>
        <v>41135.599999999999</v>
      </c>
      <c r="AD286" s="175">
        <v>44207</v>
      </c>
      <c r="AE286" s="294">
        <v>124000</v>
      </c>
      <c r="AF286" s="27"/>
      <c r="AG286" s="83">
        <f t="shared" si="11"/>
        <v>165135.6</v>
      </c>
      <c r="AH286" s="99"/>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62"/>
    </row>
    <row r="287" spans="1:78" s="61" customFormat="1" ht="17.25" customHeight="1" thickTop="1" thickBot="1">
      <c r="A287" s="26"/>
      <c r="B287" s="31" t="s">
        <v>498</v>
      </c>
      <c r="C287" s="24"/>
      <c r="D287" s="23" t="s">
        <v>430</v>
      </c>
      <c r="E287" s="218"/>
      <c r="F287" s="232"/>
      <c r="G287" s="192"/>
      <c r="H287" s="272"/>
      <c r="I287" s="175"/>
      <c r="J287" s="232"/>
      <c r="K287" s="174"/>
      <c r="L287" s="234"/>
      <c r="M287" s="175"/>
      <c r="N287" s="249"/>
      <c r="O287" s="175"/>
      <c r="P287" s="235"/>
      <c r="Q287" s="153"/>
      <c r="R287" s="266"/>
      <c r="S287" s="175"/>
      <c r="T287" s="227"/>
      <c r="U287" s="293"/>
      <c r="V287" s="227"/>
      <c r="W287" s="218"/>
      <c r="X287" s="232"/>
      <c r="Y287" s="175"/>
      <c r="Z287" s="224"/>
      <c r="AA287" s="175">
        <v>44193</v>
      </c>
      <c r="AB287" s="236">
        <v>72794.63</v>
      </c>
      <c r="AC287" s="83">
        <f t="shared" si="12"/>
        <v>72794.63</v>
      </c>
      <c r="AD287" s="175"/>
      <c r="AE287" s="299"/>
      <c r="AF287" s="27"/>
      <c r="AG287" s="83">
        <f t="shared" si="11"/>
        <v>72794.63</v>
      </c>
      <c r="AH287" s="99"/>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c r="BR287" s="50"/>
      <c r="BS287" s="50"/>
      <c r="BT287" s="50"/>
      <c r="BU287" s="50"/>
      <c r="BV287" s="50"/>
      <c r="BW287" s="50"/>
      <c r="BX287" s="50"/>
      <c r="BY287" s="50"/>
      <c r="BZ287" s="62"/>
    </row>
    <row r="288" spans="1:78" s="61" customFormat="1" ht="17.25" customHeight="1" thickTop="1" thickBot="1">
      <c r="A288" s="26"/>
      <c r="B288" s="31" t="s">
        <v>273</v>
      </c>
      <c r="C288" s="24"/>
      <c r="D288" s="23" t="s">
        <v>305</v>
      </c>
      <c r="E288" s="218"/>
      <c r="F288" s="232"/>
      <c r="G288" s="192"/>
      <c r="H288" s="272"/>
      <c r="I288" s="175"/>
      <c r="J288" s="232"/>
      <c r="K288" s="174"/>
      <c r="L288" s="234"/>
      <c r="M288" s="175"/>
      <c r="N288" s="249"/>
      <c r="O288" s="175"/>
      <c r="P288" s="235"/>
      <c r="Q288" s="153"/>
      <c r="R288" s="266"/>
      <c r="S288" s="175"/>
      <c r="T288" s="227"/>
      <c r="U288" s="239">
        <v>44097</v>
      </c>
      <c r="V288" s="241">
        <v>50983.89</v>
      </c>
      <c r="W288" s="218"/>
      <c r="X288" s="232"/>
      <c r="Y288" s="175"/>
      <c r="Z288" s="224"/>
      <c r="AA288" s="175"/>
      <c r="AB288" s="224"/>
      <c r="AC288" s="83">
        <f t="shared" si="12"/>
        <v>50983.89</v>
      </c>
      <c r="AD288" s="175"/>
      <c r="AE288" s="44"/>
      <c r="AF288" s="27"/>
      <c r="AG288" s="83">
        <f t="shared" si="11"/>
        <v>50983.89</v>
      </c>
      <c r="AH288" s="99"/>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c r="BR288" s="50"/>
      <c r="BS288" s="50"/>
      <c r="BT288" s="50"/>
      <c r="BU288" s="50"/>
      <c r="BV288" s="50"/>
      <c r="BW288" s="50"/>
      <c r="BX288" s="50"/>
      <c r="BY288" s="50"/>
      <c r="BZ288" s="62"/>
    </row>
    <row r="289" spans="1:78" s="61" customFormat="1" ht="17.25" customHeight="1" thickTop="1" thickBot="1">
      <c r="A289" s="26"/>
      <c r="B289" s="31" t="s">
        <v>276</v>
      </c>
      <c r="C289" s="24"/>
      <c r="D289" s="23" t="s">
        <v>305</v>
      </c>
      <c r="E289" s="218"/>
      <c r="F289" s="232"/>
      <c r="G289" s="192"/>
      <c r="H289" s="272"/>
      <c r="I289" s="175"/>
      <c r="J289" s="232"/>
      <c r="K289" s="174"/>
      <c r="L289" s="234"/>
      <c r="M289" s="175"/>
      <c r="N289" s="249"/>
      <c r="O289" s="175"/>
      <c r="P289" s="235"/>
      <c r="Q289" s="153"/>
      <c r="R289" s="266"/>
      <c r="S289" s="175"/>
      <c r="T289" s="227"/>
      <c r="U289" s="175">
        <v>44097</v>
      </c>
      <c r="V289" s="236">
        <v>74877.600000000006</v>
      </c>
      <c r="W289" s="218"/>
      <c r="X289" s="232"/>
      <c r="Y289" s="175"/>
      <c r="Z289" s="224"/>
      <c r="AA289" s="175"/>
      <c r="AB289" s="224"/>
      <c r="AC289" s="83">
        <f t="shared" si="12"/>
        <v>74877.600000000006</v>
      </c>
      <c r="AD289" s="175"/>
      <c r="AE289" s="44"/>
      <c r="AF289" s="27"/>
      <c r="AG289" s="83">
        <f t="shared" si="11"/>
        <v>74877.600000000006</v>
      </c>
      <c r="AH289" s="99"/>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0"/>
      <c r="BK289" s="50"/>
      <c r="BL289" s="50"/>
      <c r="BM289" s="50"/>
      <c r="BN289" s="50"/>
      <c r="BO289" s="50"/>
      <c r="BP289" s="50"/>
      <c r="BQ289" s="50"/>
      <c r="BR289" s="50"/>
      <c r="BS289" s="50"/>
      <c r="BT289" s="50"/>
      <c r="BU289" s="50"/>
      <c r="BV289" s="50"/>
      <c r="BW289" s="50"/>
      <c r="BX289" s="50"/>
      <c r="BY289" s="50"/>
      <c r="BZ289" s="62"/>
    </row>
    <row r="290" spans="1:78" s="61" customFormat="1" ht="17.25" customHeight="1" thickTop="1" thickBot="1">
      <c r="A290" s="26"/>
      <c r="B290" s="31" t="s">
        <v>440</v>
      </c>
      <c r="C290" s="24"/>
      <c r="D290" s="23" t="s">
        <v>439</v>
      </c>
      <c r="E290" s="218"/>
      <c r="F290" s="232"/>
      <c r="G290" s="192"/>
      <c r="H290" s="272"/>
      <c r="I290" s="175"/>
      <c r="J290" s="232"/>
      <c r="K290" s="174"/>
      <c r="L290" s="234"/>
      <c r="M290" s="175"/>
      <c r="N290" s="249"/>
      <c r="O290" s="175"/>
      <c r="P290" s="235"/>
      <c r="Q290" s="153"/>
      <c r="R290" s="266"/>
      <c r="S290" s="175"/>
      <c r="T290" s="227"/>
      <c r="U290" s="175"/>
      <c r="V290" s="266"/>
      <c r="W290" s="218"/>
      <c r="X290" s="232"/>
      <c r="Y290" s="175"/>
      <c r="Z290" s="224"/>
      <c r="AA290" s="175">
        <v>44194</v>
      </c>
      <c r="AB290" s="236">
        <v>173435.39</v>
      </c>
      <c r="AC290" s="83">
        <f t="shared" si="12"/>
        <v>173435.39</v>
      </c>
      <c r="AD290" s="175"/>
      <c r="AE290" s="44"/>
      <c r="AF290" s="27"/>
      <c r="AG290" s="83">
        <f t="shared" si="11"/>
        <v>173435.39</v>
      </c>
      <c r="AH290" s="99"/>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0"/>
      <c r="BU290" s="50"/>
      <c r="BV290" s="50"/>
      <c r="BW290" s="50"/>
      <c r="BX290" s="50"/>
      <c r="BY290" s="50"/>
      <c r="BZ290" s="62"/>
    </row>
    <row r="291" spans="1:78" s="61" customFormat="1" ht="17.25" customHeight="1" thickTop="1" thickBot="1">
      <c r="A291" s="26"/>
      <c r="B291" s="31" t="s">
        <v>109</v>
      </c>
      <c r="C291" s="24"/>
      <c r="D291" s="23" t="s">
        <v>108</v>
      </c>
      <c r="E291" s="218"/>
      <c r="F291" s="232"/>
      <c r="G291" s="175">
        <v>43874</v>
      </c>
      <c r="H291" s="236">
        <v>148207.98000000001</v>
      </c>
      <c r="I291" s="175"/>
      <c r="J291" s="232"/>
      <c r="K291" s="174"/>
      <c r="L291" s="234"/>
      <c r="M291" s="175"/>
      <c r="N291" s="36"/>
      <c r="O291" s="175"/>
      <c r="P291" s="235"/>
      <c r="Q291" s="153"/>
      <c r="R291" s="266"/>
      <c r="S291" s="175"/>
      <c r="T291" s="227"/>
      <c r="U291" s="108"/>
      <c r="V291" s="227"/>
      <c r="W291" s="218"/>
      <c r="X291" s="232"/>
      <c r="Y291" s="175"/>
      <c r="Z291" s="224"/>
      <c r="AA291" s="175"/>
      <c r="AB291" s="224"/>
      <c r="AC291" s="83">
        <f t="shared" si="12"/>
        <v>148207.98000000001</v>
      </c>
      <c r="AD291" s="175"/>
      <c r="AE291" s="44"/>
      <c r="AF291" s="27"/>
      <c r="AG291" s="83">
        <f t="shared" si="11"/>
        <v>148207.98000000001</v>
      </c>
      <c r="AH291" s="99"/>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50"/>
      <c r="BU291" s="50"/>
      <c r="BV291" s="50"/>
      <c r="BW291" s="50"/>
      <c r="BX291" s="50"/>
      <c r="BY291" s="50"/>
      <c r="BZ291" s="62"/>
    </row>
    <row r="292" spans="1:78" s="61" customFormat="1" ht="17.25" customHeight="1" thickTop="1" thickBot="1">
      <c r="A292" s="10"/>
      <c r="B292" s="31" t="s">
        <v>60</v>
      </c>
      <c r="D292" s="23" t="s">
        <v>61</v>
      </c>
      <c r="E292" s="191"/>
      <c r="F292" s="64"/>
      <c r="G292" s="174"/>
      <c r="H292" s="64"/>
      <c r="I292" s="175">
        <v>43913</v>
      </c>
      <c r="J292" s="236">
        <v>7870</v>
      </c>
      <c r="K292" s="174"/>
      <c r="L292" s="232"/>
      <c r="M292" s="175"/>
      <c r="N292" s="33"/>
      <c r="O292" s="174"/>
      <c r="P292" s="246"/>
      <c r="Q292" s="218"/>
      <c r="R292" s="246"/>
      <c r="S292" s="40"/>
      <c r="T292" s="235"/>
      <c r="U292" s="40"/>
      <c r="V292" s="227"/>
      <c r="W292" s="174"/>
      <c r="X292" s="64"/>
      <c r="Y292" s="175"/>
      <c r="Z292" s="224"/>
      <c r="AA292" s="175"/>
      <c r="AB292" s="224"/>
      <c r="AC292" s="83">
        <f t="shared" si="12"/>
        <v>7870</v>
      </c>
      <c r="AD292" s="175"/>
      <c r="AE292" s="44"/>
      <c r="AF292" s="27"/>
      <c r="AG292" s="83">
        <f t="shared" si="11"/>
        <v>7870</v>
      </c>
      <c r="AH292" s="98"/>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row>
    <row r="293" spans="1:78" s="61" customFormat="1" ht="17.25" customHeight="1" thickTop="1" thickBot="1">
      <c r="A293" s="10"/>
      <c r="B293" s="31" t="s">
        <v>133</v>
      </c>
      <c r="D293" s="23" t="s">
        <v>280</v>
      </c>
      <c r="E293" s="191"/>
      <c r="F293" s="64"/>
      <c r="G293" s="174"/>
      <c r="H293" s="64"/>
      <c r="I293" s="175">
        <v>43910</v>
      </c>
      <c r="J293" s="236">
        <v>328648.05</v>
      </c>
      <c r="K293" s="174"/>
      <c r="L293" s="232"/>
      <c r="M293" s="175"/>
      <c r="N293" s="33"/>
      <c r="O293" s="174"/>
      <c r="P293" s="246"/>
      <c r="Q293" s="218"/>
      <c r="R293" s="246"/>
      <c r="S293" s="40"/>
      <c r="T293" s="235"/>
      <c r="U293" s="40"/>
      <c r="V293" s="227"/>
      <c r="W293" s="174"/>
      <c r="X293" s="64"/>
      <c r="Y293" s="175"/>
      <c r="Z293" s="224"/>
      <c r="AA293" s="175"/>
      <c r="AB293" s="224"/>
      <c r="AC293" s="83">
        <f t="shared" si="12"/>
        <v>328648.05</v>
      </c>
      <c r="AD293" s="175"/>
      <c r="AE293" s="44"/>
      <c r="AF293" s="27"/>
      <c r="AG293" s="83">
        <f t="shared" si="11"/>
        <v>328648.05</v>
      </c>
      <c r="AH293" s="98"/>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row>
    <row r="294" spans="1:78" s="61" customFormat="1" ht="17.25" customHeight="1" thickTop="1" thickBot="1">
      <c r="A294" s="10"/>
      <c r="B294" s="31" t="s">
        <v>177</v>
      </c>
      <c r="D294" s="23" t="s">
        <v>198</v>
      </c>
      <c r="E294" s="191"/>
      <c r="F294" s="64"/>
      <c r="G294" s="174"/>
      <c r="H294" s="64"/>
      <c r="I294" s="174"/>
      <c r="J294" s="232"/>
      <c r="K294" s="174"/>
      <c r="L294" s="232"/>
      <c r="M294" s="175"/>
      <c r="N294" s="33"/>
      <c r="O294" s="174"/>
      <c r="P294" s="246"/>
      <c r="Q294" s="218"/>
      <c r="R294" s="246"/>
      <c r="S294" s="40"/>
      <c r="T294" s="235"/>
      <c r="U294" s="175">
        <v>44090</v>
      </c>
      <c r="V294" s="236">
        <v>21945</v>
      </c>
      <c r="W294" s="174"/>
      <c r="X294" s="64"/>
      <c r="Y294" s="175"/>
      <c r="Z294" s="224"/>
      <c r="AA294" s="175"/>
      <c r="AB294" s="224"/>
      <c r="AC294" s="83">
        <f t="shared" si="12"/>
        <v>21945</v>
      </c>
      <c r="AD294" s="175"/>
      <c r="AE294" s="44"/>
      <c r="AF294" s="27"/>
      <c r="AG294" s="83">
        <f t="shared" si="11"/>
        <v>21945</v>
      </c>
      <c r="AH294" s="98"/>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row>
    <row r="295" spans="1:78" s="61" customFormat="1" ht="17.25" customHeight="1" thickTop="1" thickBot="1">
      <c r="A295" s="10"/>
      <c r="B295" s="31" t="s">
        <v>493</v>
      </c>
      <c r="D295" s="23" t="s">
        <v>458</v>
      </c>
      <c r="E295" s="191"/>
      <c r="F295" s="64"/>
      <c r="G295" s="174"/>
      <c r="H295" s="64"/>
      <c r="I295" s="174"/>
      <c r="J295" s="232"/>
      <c r="K295" s="174"/>
      <c r="L295" s="232"/>
      <c r="M295" s="175"/>
      <c r="N295" s="64"/>
      <c r="O295" s="174"/>
      <c r="P295" s="246"/>
      <c r="Q295" s="218"/>
      <c r="R295" s="246"/>
      <c r="S295" s="40"/>
      <c r="T295" s="235"/>
      <c r="U295" s="175"/>
      <c r="V295" s="266"/>
      <c r="W295" s="174"/>
      <c r="X295" s="64"/>
      <c r="Y295" s="175"/>
      <c r="Z295" s="224"/>
      <c r="AA295" s="175">
        <v>44193</v>
      </c>
      <c r="AB295" s="236">
        <v>90000.24</v>
      </c>
      <c r="AC295" s="83">
        <f t="shared" si="12"/>
        <v>90000.24</v>
      </c>
      <c r="AD295" s="175">
        <v>44214</v>
      </c>
      <c r="AE295" s="294">
        <v>45510.74</v>
      </c>
      <c r="AF295" s="27"/>
      <c r="AG295" s="83">
        <f t="shared" ref="AG295:AG358" si="13">AC295+AE295</f>
        <v>135510.98000000001</v>
      </c>
      <c r="AH295" s="98"/>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row>
    <row r="296" spans="1:78" s="61" customFormat="1" ht="17.25" customHeight="1" thickTop="1" thickBot="1">
      <c r="A296" s="10"/>
      <c r="B296" s="31" t="s">
        <v>493</v>
      </c>
      <c r="D296" s="23" t="s">
        <v>458</v>
      </c>
      <c r="E296" s="191"/>
      <c r="F296" s="64"/>
      <c r="G296" s="174"/>
      <c r="H296" s="64"/>
      <c r="I296" s="174"/>
      <c r="J296" s="232"/>
      <c r="K296" s="174"/>
      <c r="L296" s="232"/>
      <c r="M296" s="175"/>
      <c r="N296" s="64"/>
      <c r="O296" s="174"/>
      <c r="P296" s="246"/>
      <c r="Q296" s="218"/>
      <c r="R296" s="246"/>
      <c r="S296" s="40"/>
      <c r="T296" s="235"/>
      <c r="U296" s="175"/>
      <c r="V296" s="266"/>
      <c r="W296" s="174"/>
      <c r="X296" s="64"/>
      <c r="Y296" s="175"/>
      <c r="Z296" s="224"/>
      <c r="AA296" s="175"/>
      <c r="AB296" s="236"/>
      <c r="AC296" s="83">
        <f t="shared" si="12"/>
        <v>0</v>
      </c>
      <c r="AD296" s="175">
        <v>44218</v>
      </c>
      <c r="AE296" s="296">
        <v>525000</v>
      </c>
      <c r="AF296" s="27"/>
      <c r="AG296" s="83">
        <f t="shared" si="13"/>
        <v>525000</v>
      </c>
      <c r="AH296" s="98"/>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row>
    <row r="297" spans="1:78" s="61" customFormat="1" ht="17.25" customHeight="1" thickTop="1" thickBot="1">
      <c r="A297" s="10"/>
      <c r="B297" s="31" t="s">
        <v>113</v>
      </c>
      <c r="C297" s="24"/>
      <c r="D297" s="23" t="s">
        <v>234</v>
      </c>
      <c r="E297" s="191"/>
      <c r="F297" s="64"/>
      <c r="G297" s="175">
        <v>43878</v>
      </c>
      <c r="H297" s="236">
        <v>11497.2</v>
      </c>
      <c r="I297" s="174"/>
      <c r="J297" s="232"/>
      <c r="K297" s="174"/>
      <c r="L297" s="232"/>
      <c r="M297" s="175">
        <v>43957</v>
      </c>
      <c r="N297" s="236">
        <v>35967.03</v>
      </c>
      <c r="O297" s="174"/>
      <c r="P297" s="246"/>
      <c r="Q297" s="218"/>
      <c r="R297" s="246"/>
      <c r="S297" s="40"/>
      <c r="T297" s="235"/>
      <c r="U297" s="175"/>
      <c r="V297" s="266"/>
      <c r="W297" s="174"/>
      <c r="X297" s="64"/>
      <c r="Y297" s="175"/>
      <c r="Z297" s="224"/>
      <c r="AA297" s="175"/>
      <c r="AB297" s="224"/>
      <c r="AC297" s="83">
        <f t="shared" si="12"/>
        <v>47464.229999999996</v>
      </c>
      <c r="AD297" s="175"/>
      <c r="AE297" s="44"/>
      <c r="AF297" s="27"/>
      <c r="AG297" s="83">
        <f t="shared" si="13"/>
        <v>47464.229999999996</v>
      </c>
      <c r="AH297" s="98"/>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row>
    <row r="298" spans="1:78" s="61" customFormat="1" ht="17.25" customHeight="1" thickTop="1" thickBot="1">
      <c r="A298" s="10"/>
      <c r="B298" s="31" t="s">
        <v>399</v>
      </c>
      <c r="C298" s="24"/>
      <c r="D298" s="23" t="s">
        <v>398</v>
      </c>
      <c r="E298" s="191"/>
      <c r="F298" s="64"/>
      <c r="G298" s="175"/>
      <c r="H298" s="236"/>
      <c r="I298" s="174"/>
      <c r="J298" s="232"/>
      <c r="K298" s="174"/>
      <c r="L298" s="232"/>
      <c r="M298" s="175"/>
      <c r="N298" s="236"/>
      <c r="O298" s="174"/>
      <c r="P298" s="246"/>
      <c r="Q298" s="218"/>
      <c r="R298" s="246"/>
      <c r="S298" s="40"/>
      <c r="T298" s="235"/>
      <c r="U298" s="175"/>
      <c r="V298" s="266"/>
      <c r="W298" s="174"/>
      <c r="X298" s="64"/>
      <c r="Y298" s="175"/>
      <c r="Z298" s="224"/>
      <c r="AA298" s="175">
        <v>44173</v>
      </c>
      <c r="AB298" s="236">
        <v>109604</v>
      </c>
      <c r="AC298" s="83">
        <f t="shared" si="12"/>
        <v>109604</v>
      </c>
      <c r="AD298" s="175"/>
      <c r="AE298" s="44"/>
      <c r="AF298" s="27"/>
      <c r="AG298" s="83">
        <f t="shared" si="13"/>
        <v>109604</v>
      </c>
      <c r="AH298" s="98"/>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row>
    <row r="299" spans="1:78" s="61" customFormat="1" ht="16.5" customHeight="1" thickTop="1" thickBot="1">
      <c r="A299" s="10"/>
      <c r="B299" s="31" t="s">
        <v>336</v>
      </c>
      <c r="C299" s="24"/>
      <c r="D299" s="23" t="s">
        <v>335</v>
      </c>
      <c r="E299" s="191"/>
      <c r="F299" s="64"/>
      <c r="G299" s="175"/>
      <c r="H299" s="236"/>
      <c r="I299" s="174"/>
      <c r="J299" s="232"/>
      <c r="K299" s="174"/>
      <c r="L299" s="232"/>
      <c r="M299" s="175"/>
      <c r="N299" s="236"/>
      <c r="O299" s="174"/>
      <c r="P299" s="246"/>
      <c r="Q299" s="218"/>
      <c r="R299" s="246"/>
      <c r="S299" s="40"/>
      <c r="T299" s="235"/>
      <c r="U299" s="175"/>
      <c r="V299" s="266"/>
      <c r="W299" s="174"/>
      <c r="X299" s="64"/>
      <c r="Y299" s="175">
        <v>44153</v>
      </c>
      <c r="Z299" s="236">
        <v>78570</v>
      </c>
      <c r="AA299" s="175"/>
      <c r="AB299" s="224"/>
      <c r="AC299" s="83">
        <f t="shared" si="12"/>
        <v>78570</v>
      </c>
      <c r="AD299" s="175"/>
      <c r="AE299" s="44"/>
      <c r="AF299" s="27"/>
      <c r="AG299" s="83">
        <f t="shared" si="13"/>
        <v>78570</v>
      </c>
      <c r="AH299" s="98"/>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row>
    <row r="300" spans="1:78" s="61" customFormat="1" ht="17.25" customHeight="1" thickTop="1" thickBot="1">
      <c r="A300" s="10"/>
      <c r="B300" s="31" t="s">
        <v>391</v>
      </c>
      <c r="C300" s="24"/>
      <c r="D300" s="23" t="s">
        <v>390</v>
      </c>
      <c r="E300" s="191"/>
      <c r="F300" s="64"/>
      <c r="G300" s="175"/>
      <c r="H300" s="236"/>
      <c r="I300" s="174"/>
      <c r="J300" s="232"/>
      <c r="K300" s="174"/>
      <c r="L300" s="232"/>
      <c r="M300" s="175"/>
      <c r="N300" s="236"/>
      <c r="O300" s="174"/>
      <c r="P300" s="246"/>
      <c r="Q300" s="218"/>
      <c r="R300" s="246"/>
      <c r="S300" s="40"/>
      <c r="T300" s="235"/>
      <c r="U300" s="175"/>
      <c r="V300" s="266"/>
      <c r="W300" s="174"/>
      <c r="X300" s="64"/>
      <c r="Y300" s="175"/>
      <c r="Z300" s="236"/>
      <c r="AA300" s="175">
        <v>44173</v>
      </c>
      <c r="AB300" s="236">
        <v>751628.9</v>
      </c>
      <c r="AC300" s="83">
        <f t="shared" si="12"/>
        <v>751628.9</v>
      </c>
      <c r="AD300" s="175"/>
      <c r="AE300" s="44"/>
      <c r="AF300" s="27"/>
      <c r="AG300" s="83">
        <f t="shared" si="13"/>
        <v>751628.9</v>
      </c>
      <c r="AH300" s="98"/>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row>
    <row r="301" spans="1:78" s="61" customFormat="1" ht="17.25" customHeight="1" thickTop="1" thickBot="1">
      <c r="A301" s="10"/>
      <c r="B301" s="31" t="s">
        <v>391</v>
      </c>
      <c r="C301" s="24"/>
      <c r="D301" s="23" t="s">
        <v>390</v>
      </c>
      <c r="E301" s="191"/>
      <c r="F301" s="64"/>
      <c r="G301" s="175"/>
      <c r="H301" s="236"/>
      <c r="I301" s="174"/>
      <c r="J301" s="232"/>
      <c r="K301" s="174"/>
      <c r="L301" s="232"/>
      <c r="M301" s="175"/>
      <c r="N301" s="236"/>
      <c r="O301" s="174"/>
      <c r="P301" s="246"/>
      <c r="Q301" s="218"/>
      <c r="R301" s="246"/>
      <c r="S301" s="40"/>
      <c r="T301" s="235"/>
      <c r="U301" s="175"/>
      <c r="V301" s="266"/>
      <c r="W301" s="174"/>
      <c r="X301" s="64"/>
      <c r="Y301" s="175"/>
      <c r="Z301" s="236"/>
      <c r="AA301" s="175">
        <v>44193</v>
      </c>
      <c r="AB301" s="236">
        <v>624267.26</v>
      </c>
      <c r="AC301" s="83">
        <f t="shared" si="12"/>
        <v>624267.26</v>
      </c>
      <c r="AD301" s="175"/>
      <c r="AE301" s="44"/>
      <c r="AF301" s="27"/>
      <c r="AG301" s="83">
        <f t="shared" si="13"/>
        <v>624267.26</v>
      </c>
      <c r="AH301" s="98"/>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row>
    <row r="302" spans="1:78" s="61" customFormat="1" ht="17.25" customHeight="1" thickTop="1" thickBot="1">
      <c r="A302" s="26"/>
      <c r="B302" s="31" t="s">
        <v>133</v>
      </c>
      <c r="C302" s="24"/>
      <c r="D302" s="23" t="s">
        <v>359</v>
      </c>
      <c r="E302" s="218"/>
      <c r="F302" s="232"/>
      <c r="G302" s="175"/>
      <c r="H302" s="236"/>
      <c r="I302" s="175"/>
      <c r="J302" s="232"/>
      <c r="K302" s="174"/>
      <c r="L302" s="232"/>
      <c r="M302" s="175"/>
      <c r="N302" s="36"/>
      <c r="O302" s="36"/>
      <c r="P302" s="115"/>
      <c r="Q302" s="218"/>
      <c r="R302" s="115"/>
      <c r="S302" s="40"/>
      <c r="T302" s="227"/>
      <c r="U302" s="175"/>
      <c r="V302" s="235"/>
      <c r="W302" s="218"/>
      <c r="X302" s="232"/>
      <c r="Y302" s="175">
        <v>44159</v>
      </c>
      <c r="Z302" s="236">
        <v>170587</v>
      </c>
      <c r="AA302" s="175"/>
      <c r="AB302" s="224"/>
      <c r="AC302" s="83">
        <f t="shared" si="12"/>
        <v>170587</v>
      </c>
      <c r="AD302" s="175"/>
      <c r="AE302" s="44"/>
      <c r="AF302" s="27"/>
      <c r="AG302" s="83">
        <f t="shared" si="13"/>
        <v>170587</v>
      </c>
      <c r="AH302" s="99"/>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62"/>
    </row>
    <row r="303" spans="1:78" s="61" customFormat="1" ht="17.25" customHeight="1" thickTop="1" thickBot="1">
      <c r="A303" s="26"/>
      <c r="B303" s="31" t="s">
        <v>133</v>
      </c>
      <c r="C303" s="24"/>
      <c r="D303" s="23" t="s">
        <v>359</v>
      </c>
      <c r="E303" s="218"/>
      <c r="F303" s="232"/>
      <c r="G303" s="175"/>
      <c r="H303" s="236"/>
      <c r="I303" s="175"/>
      <c r="J303" s="232"/>
      <c r="K303" s="174"/>
      <c r="L303" s="232"/>
      <c r="M303" s="175"/>
      <c r="N303" s="36"/>
      <c r="O303" s="36"/>
      <c r="P303" s="115"/>
      <c r="Q303" s="218"/>
      <c r="R303" s="115"/>
      <c r="S303" s="40"/>
      <c r="T303" s="227"/>
      <c r="U303" s="175"/>
      <c r="V303" s="235"/>
      <c r="W303" s="218"/>
      <c r="X303" s="232"/>
      <c r="Y303" s="175">
        <v>44159</v>
      </c>
      <c r="Z303" s="236">
        <v>208481</v>
      </c>
      <c r="AA303" s="175"/>
      <c r="AB303" s="224"/>
      <c r="AC303" s="83">
        <f t="shared" si="12"/>
        <v>208481</v>
      </c>
      <c r="AD303" s="175"/>
      <c r="AE303" s="44"/>
      <c r="AF303" s="27"/>
      <c r="AG303" s="83">
        <f t="shared" si="13"/>
        <v>208481</v>
      </c>
      <c r="AH303" s="99"/>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62"/>
    </row>
    <row r="304" spans="1:78" s="61" customFormat="1" ht="17.25" customHeight="1" thickTop="1" thickBot="1">
      <c r="A304" s="26"/>
      <c r="B304" s="31" t="s">
        <v>133</v>
      </c>
      <c r="C304" s="24"/>
      <c r="D304" s="23" t="s">
        <v>359</v>
      </c>
      <c r="E304" s="218"/>
      <c r="F304" s="232"/>
      <c r="G304" s="175"/>
      <c r="H304" s="236"/>
      <c r="I304" s="175"/>
      <c r="J304" s="232"/>
      <c r="K304" s="174"/>
      <c r="L304" s="232"/>
      <c r="M304" s="175"/>
      <c r="N304" s="160"/>
      <c r="O304" s="36"/>
      <c r="P304" s="115"/>
      <c r="Q304" s="218"/>
      <c r="R304" s="115"/>
      <c r="S304" s="40"/>
      <c r="T304" s="227"/>
      <c r="U304" s="175"/>
      <c r="V304" s="235"/>
      <c r="W304" s="218"/>
      <c r="X304" s="232"/>
      <c r="Y304" s="175">
        <v>44159</v>
      </c>
      <c r="Z304" s="236">
        <v>170587</v>
      </c>
      <c r="AA304" s="175"/>
      <c r="AB304" s="224"/>
      <c r="AC304" s="83">
        <f t="shared" si="12"/>
        <v>170587</v>
      </c>
      <c r="AD304" s="175"/>
      <c r="AE304" s="44"/>
      <c r="AF304" s="27"/>
      <c r="AG304" s="83">
        <f t="shared" si="13"/>
        <v>170587</v>
      </c>
      <c r="AH304" s="99"/>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62"/>
    </row>
    <row r="305" spans="1:78" s="61" customFormat="1" ht="17.25" customHeight="1" thickTop="1" thickBot="1">
      <c r="A305" s="26"/>
      <c r="B305" s="31" t="s">
        <v>133</v>
      </c>
      <c r="C305" s="24"/>
      <c r="D305" s="23" t="s">
        <v>359</v>
      </c>
      <c r="E305" s="218"/>
      <c r="F305" s="232"/>
      <c r="G305" s="175"/>
      <c r="H305" s="236"/>
      <c r="I305" s="175"/>
      <c r="J305" s="232"/>
      <c r="K305" s="174"/>
      <c r="L305" s="232"/>
      <c r="M305" s="175"/>
      <c r="N305" s="160"/>
      <c r="O305" s="36"/>
      <c r="P305" s="115"/>
      <c r="Q305" s="218"/>
      <c r="R305" s="115"/>
      <c r="S305" s="40"/>
      <c r="T305" s="227"/>
      <c r="U305" s="175"/>
      <c r="V305" s="235"/>
      <c r="W305" s="218"/>
      <c r="X305" s="232"/>
      <c r="Y305" s="175">
        <v>44159</v>
      </c>
      <c r="Z305" s="236">
        <v>56499.8</v>
      </c>
      <c r="AA305" s="175"/>
      <c r="AB305" s="224"/>
      <c r="AC305" s="83">
        <f t="shared" si="12"/>
        <v>56499.8</v>
      </c>
      <c r="AD305" s="175"/>
      <c r="AE305" s="44"/>
      <c r="AF305" s="27"/>
      <c r="AG305" s="83">
        <f t="shared" si="13"/>
        <v>56499.8</v>
      </c>
      <c r="AH305" s="99"/>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62"/>
    </row>
    <row r="306" spans="1:78" s="61" customFormat="1" ht="17.25" customHeight="1" thickTop="1" thickBot="1">
      <c r="A306" s="26"/>
      <c r="B306" s="31" t="s">
        <v>375</v>
      </c>
      <c r="C306" s="24"/>
      <c r="D306" s="23" t="s">
        <v>359</v>
      </c>
      <c r="E306" s="218"/>
      <c r="F306" s="232"/>
      <c r="G306" s="175"/>
      <c r="H306" s="236"/>
      <c r="I306" s="175"/>
      <c r="J306" s="232"/>
      <c r="K306" s="174"/>
      <c r="L306" s="232"/>
      <c r="M306" s="175"/>
      <c r="N306" s="160"/>
      <c r="O306" s="36"/>
      <c r="P306" s="115"/>
      <c r="Q306" s="218"/>
      <c r="R306" s="115"/>
      <c r="S306" s="40"/>
      <c r="T306" s="227"/>
      <c r="U306" s="175"/>
      <c r="V306" s="235"/>
      <c r="W306" s="218"/>
      <c r="X306" s="232"/>
      <c r="Y306" s="175"/>
      <c r="Z306" s="236"/>
      <c r="AA306" s="175">
        <v>44167</v>
      </c>
      <c r="AB306" s="236">
        <v>160462.72</v>
      </c>
      <c r="AC306" s="83">
        <f t="shared" si="12"/>
        <v>160462.72</v>
      </c>
      <c r="AD306" s="175"/>
      <c r="AE306" s="44"/>
      <c r="AF306" s="27"/>
      <c r="AG306" s="83">
        <f t="shared" si="13"/>
        <v>160462.72</v>
      </c>
      <c r="AH306" s="99"/>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62"/>
    </row>
    <row r="307" spans="1:78" s="61" customFormat="1" ht="17.25" customHeight="1" thickTop="1" thickBot="1">
      <c r="A307" s="26"/>
      <c r="B307" s="31" t="s">
        <v>375</v>
      </c>
      <c r="C307" s="24"/>
      <c r="D307" s="23" t="s">
        <v>359</v>
      </c>
      <c r="E307" s="218"/>
      <c r="F307" s="232"/>
      <c r="G307" s="175"/>
      <c r="H307" s="236"/>
      <c r="I307" s="175"/>
      <c r="J307" s="232"/>
      <c r="K307" s="174"/>
      <c r="L307" s="232"/>
      <c r="M307" s="175"/>
      <c r="N307" s="160"/>
      <c r="O307" s="36"/>
      <c r="P307" s="115"/>
      <c r="Q307" s="218"/>
      <c r="R307" s="115"/>
      <c r="S307" s="40"/>
      <c r="T307" s="227"/>
      <c r="U307" s="175"/>
      <c r="V307" s="235"/>
      <c r="W307" s="218"/>
      <c r="X307" s="232"/>
      <c r="Y307" s="175"/>
      <c r="Z307" s="236"/>
      <c r="AA307" s="175">
        <v>44167</v>
      </c>
      <c r="AB307" s="236">
        <v>45510.74</v>
      </c>
      <c r="AC307" s="83">
        <f t="shared" si="12"/>
        <v>45510.74</v>
      </c>
      <c r="AD307" s="175"/>
      <c r="AE307" s="44"/>
      <c r="AF307" s="27"/>
      <c r="AG307" s="83">
        <f t="shared" si="13"/>
        <v>45510.74</v>
      </c>
      <c r="AH307" s="99"/>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62"/>
    </row>
    <row r="308" spans="1:78" s="61" customFormat="1" ht="17.25" customHeight="1" thickTop="1" thickBot="1">
      <c r="A308" s="10"/>
      <c r="B308" s="31" t="s">
        <v>149</v>
      </c>
      <c r="C308" s="24"/>
      <c r="D308" s="23" t="s">
        <v>334</v>
      </c>
      <c r="E308" s="191"/>
      <c r="F308" s="64"/>
      <c r="G308" s="175"/>
      <c r="H308" s="236"/>
      <c r="I308" s="174"/>
      <c r="J308" s="232"/>
      <c r="K308" s="174"/>
      <c r="L308" s="232"/>
      <c r="M308" s="175"/>
      <c r="N308" s="236"/>
      <c r="O308" s="174"/>
      <c r="P308" s="246"/>
      <c r="Q308" s="218"/>
      <c r="R308" s="246"/>
      <c r="S308" s="40"/>
      <c r="T308" s="235"/>
      <c r="U308" s="175"/>
      <c r="V308" s="266"/>
      <c r="W308" s="174"/>
      <c r="X308" s="64"/>
      <c r="Y308" s="175">
        <v>44159</v>
      </c>
      <c r="Z308" s="236">
        <v>115600</v>
      </c>
      <c r="AA308" s="175"/>
      <c r="AB308" s="224"/>
      <c r="AC308" s="83">
        <f t="shared" si="12"/>
        <v>115600</v>
      </c>
      <c r="AD308" s="175"/>
      <c r="AE308" s="44"/>
      <c r="AF308" s="27"/>
      <c r="AG308" s="83">
        <f t="shared" si="13"/>
        <v>115600</v>
      </c>
      <c r="AH308" s="98"/>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row>
    <row r="309" spans="1:78" s="61" customFormat="1" ht="17.25" customHeight="1" thickTop="1" thickBot="1">
      <c r="A309" s="10"/>
      <c r="B309" s="31" t="s">
        <v>75</v>
      </c>
      <c r="C309" s="24"/>
      <c r="D309" s="23" t="s">
        <v>462</v>
      </c>
      <c r="E309" s="191"/>
      <c r="F309" s="64"/>
      <c r="G309" s="175"/>
      <c r="H309" s="236"/>
      <c r="I309" s="174"/>
      <c r="J309" s="232"/>
      <c r="K309" s="174"/>
      <c r="L309" s="232"/>
      <c r="M309" s="175"/>
      <c r="N309" s="236"/>
      <c r="O309" s="174"/>
      <c r="P309" s="246"/>
      <c r="Q309" s="218"/>
      <c r="R309" s="246"/>
      <c r="S309" s="40"/>
      <c r="T309" s="235"/>
      <c r="U309" s="175"/>
      <c r="V309" s="266"/>
      <c r="W309" s="174"/>
      <c r="X309" s="64"/>
      <c r="Y309" s="175"/>
      <c r="Z309" s="236"/>
      <c r="AA309" s="175">
        <v>44187</v>
      </c>
      <c r="AB309" s="236">
        <v>13529.34</v>
      </c>
      <c r="AC309" s="83">
        <f t="shared" si="12"/>
        <v>13529.34</v>
      </c>
      <c r="AD309" s="175"/>
      <c r="AE309" s="44"/>
      <c r="AF309" s="27"/>
      <c r="AG309" s="83">
        <f t="shared" si="13"/>
        <v>13529.34</v>
      </c>
      <c r="AH309" s="98"/>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row>
    <row r="310" spans="1:78" s="61" customFormat="1" ht="17.25" customHeight="1" thickTop="1" thickBot="1">
      <c r="A310" s="26"/>
      <c r="B310" s="31" t="s">
        <v>143</v>
      </c>
      <c r="C310" s="24"/>
      <c r="D310" s="23" t="s">
        <v>91</v>
      </c>
      <c r="E310" s="218"/>
      <c r="F310" s="232"/>
      <c r="G310" s="175">
        <v>43880</v>
      </c>
      <c r="H310" s="236">
        <v>34000</v>
      </c>
      <c r="I310" s="175"/>
      <c r="J310" s="232"/>
      <c r="K310" s="174"/>
      <c r="L310" s="160"/>
      <c r="M310" s="175"/>
      <c r="N310" s="36"/>
      <c r="O310" s="36"/>
      <c r="P310" s="115"/>
      <c r="Q310" s="218"/>
      <c r="R310" s="115"/>
      <c r="S310" s="40"/>
      <c r="T310" s="227"/>
      <c r="U310" s="175"/>
      <c r="V310" s="235"/>
      <c r="W310" s="218"/>
      <c r="X310" s="232"/>
      <c r="Y310" s="175"/>
      <c r="Z310" s="224"/>
      <c r="AA310" s="175"/>
      <c r="AB310" s="224"/>
      <c r="AC310" s="83">
        <f t="shared" si="12"/>
        <v>34000</v>
      </c>
      <c r="AD310" s="175"/>
      <c r="AE310" s="44"/>
      <c r="AF310" s="27"/>
      <c r="AG310" s="83">
        <f t="shared" si="13"/>
        <v>34000</v>
      </c>
      <c r="AH310" s="99"/>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0"/>
      <c r="BK310" s="50"/>
      <c r="BL310" s="50"/>
      <c r="BM310" s="50"/>
      <c r="BN310" s="50"/>
      <c r="BO310" s="50"/>
      <c r="BP310" s="50"/>
      <c r="BQ310" s="50"/>
      <c r="BR310" s="50"/>
      <c r="BS310" s="50"/>
      <c r="BT310" s="50"/>
      <c r="BU310" s="50"/>
      <c r="BV310" s="50"/>
      <c r="BW310" s="50"/>
      <c r="BX310" s="50"/>
      <c r="BY310" s="50"/>
      <c r="BZ310" s="62"/>
    </row>
    <row r="311" spans="1:78" s="61" customFormat="1" ht="17.25" customHeight="1" thickTop="1" thickBot="1">
      <c r="A311" s="26"/>
      <c r="B311" s="31" t="s">
        <v>143</v>
      </c>
      <c r="C311" s="24"/>
      <c r="D311" s="23" t="s">
        <v>91</v>
      </c>
      <c r="E311" s="218"/>
      <c r="F311" s="232"/>
      <c r="G311" s="175">
        <v>43881</v>
      </c>
      <c r="H311" s="236">
        <v>17046.259999999998</v>
      </c>
      <c r="I311" s="175"/>
      <c r="J311" s="232"/>
      <c r="K311" s="174"/>
      <c r="L311" s="160"/>
      <c r="M311" s="175"/>
      <c r="N311" s="36"/>
      <c r="O311" s="36"/>
      <c r="P311" s="115"/>
      <c r="Q311" s="218"/>
      <c r="R311" s="115"/>
      <c r="S311" s="40"/>
      <c r="T311" s="227"/>
      <c r="U311" s="175"/>
      <c r="V311" s="235"/>
      <c r="W311" s="218"/>
      <c r="X311" s="232"/>
      <c r="Y311" s="175"/>
      <c r="Z311" s="224"/>
      <c r="AA311" s="175"/>
      <c r="AB311" s="224"/>
      <c r="AC311" s="83">
        <f t="shared" si="12"/>
        <v>17046.259999999998</v>
      </c>
      <c r="AD311" s="175"/>
      <c r="AE311" s="44"/>
      <c r="AF311" s="27"/>
      <c r="AG311" s="83">
        <f t="shared" si="13"/>
        <v>17046.259999999998</v>
      </c>
      <c r="AH311" s="99"/>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0"/>
      <c r="BK311" s="50"/>
      <c r="BL311" s="50"/>
      <c r="BM311" s="50"/>
      <c r="BN311" s="50"/>
      <c r="BO311" s="50"/>
      <c r="BP311" s="50"/>
      <c r="BQ311" s="50"/>
      <c r="BR311" s="50"/>
      <c r="BS311" s="50"/>
      <c r="BT311" s="50"/>
      <c r="BU311" s="50"/>
      <c r="BV311" s="50"/>
      <c r="BW311" s="50"/>
      <c r="BX311" s="50"/>
      <c r="BY311" s="50"/>
      <c r="BZ311" s="62"/>
    </row>
    <row r="312" spans="1:78" s="61" customFormat="1" ht="17.25" customHeight="1" thickTop="1" thickBot="1">
      <c r="A312" s="26"/>
      <c r="B312" s="31" t="s">
        <v>468</v>
      </c>
      <c r="C312" s="24"/>
      <c r="D312" s="23" t="s">
        <v>467</v>
      </c>
      <c r="E312" s="218"/>
      <c r="F312" s="232"/>
      <c r="G312" s="175"/>
      <c r="H312" s="236"/>
      <c r="I312" s="175"/>
      <c r="J312" s="232"/>
      <c r="K312" s="174"/>
      <c r="L312" s="160"/>
      <c r="M312" s="175"/>
      <c r="N312" s="36"/>
      <c r="O312" s="36"/>
      <c r="P312" s="115"/>
      <c r="Q312" s="218"/>
      <c r="R312" s="115"/>
      <c r="S312" s="40"/>
      <c r="T312" s="227"/>
      <c r="U312" s="175"/>
      <c r="V312" s="235"/>
      <c r="W312" s="218"/>
      <c r="X312" s="232"/>
      <c r="Y312" s="175"/>
      <c r="Z312" s="224"/>
      <c r="AA312" s="175"/>
      <c r="AB312" s="224"/>
      <c r="AC312" s="83">
        <f t="shared" si="12"/>
        <v>0</v>
      </c>
      <c r="AD312" s="175">
        <v>44218</v>
      </c>
      <c r="AE312" s="294">
        <v>63240.65</v>
      </c>
      <c r="AF312" s="27"/>
      <c r="AG312" s="83">
        <f t="shared" si="13"/>
        <v>63240.65</v>
      </c>
      <c r="AH312" s="99"/>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c r="BR312" s="50"/>
      <c r="BS312" s="50"/>
      <c r="BT312" s="50"/>
      <c r="BU312" s="50"/>
      <c r="BV312" s="50"/>
      <c r="BW312" s="50"/>
      <c r="BX312" s="50"/>
      <c r="BY312" s="50"/>
      <c r="BZ312" s="62"/>
    </row>
    <row r="313" spans="1:78" s="61" customFormat="1" ht="17.25" customHeight="1" thickTop="1" thickBot="1">
      <c r="A313" s="26"/>
      <c r="B313" s="31" t="s">
        <v>214</v>
      </c>
      <c r="C313" s="24"/>
      <c r="D313" s="23" t="s">
        <v>213</v>
      </c>
      <c r="E313" s="218"/>
      <c r="F313" s="232"/>
      <c r="G313" s="175"/>
      <c r="H313" s="236"/>
      <c r="I313" s="175">
        <v>43896</v>
      </c>
      <c r="J313" s="232">
        <v>322755.95</v>
      </c>
      <c r="K313" s="175">
        <v>43928</v>
      </c>
      <c r="L313" s="232">
        <v>23510.74</v>
      </c>
      <c r="M313" s="175"/>
      <c r="N313" s="36"/>
      <c r="O313" s="36"/>
      <c r="P313" s="115"/>
      <c r="Q313" s="218"/>
      <c r="R313" s="115"/>
      <c r="S313" s="40"/>
      <c r="T313" s="227"/>
      <c r="U313" s="175"/>
      <c r="V313" s="235"/>
      <c r="W313" s="218"/>
      <c r="X313" s="232"/>
      <c r="Y313" s="175"/>
      <c r="Z313" s="224"/>
      <c r="AA313" s="175"/>
      <c r="AB313" s="224"/>
      <c r="AC313" s="83">
        <f t="shared" si="12"/>
        <v>346266.69</v>
      </c>
      <c r="AD313" s="175"/>
      <c r="AE313" s="44"/>
      <c r="AF313" s="27"/>
      <c r="AG313" s="83">
        <f t="shared" si="13"/>
        <v>346266.69</v>
      </c>
      <c r="AH313" s="99"/>
      <c r="AI313" s="50"/>
      <c r="AJ313" s="50"/>
      <c r="AK313" s="50"/>
      <c r="AL313" s="50"/>
      <c r="AM313" s="50"/>
      <c r="AN313" s="50"/>
      <c r="AO313" s="50"/>
      <c r="AP313" s="50"/>
      <c r="AQ313" s="50"/>
      <c r="AR313" s="50"/>
      <c r="AS313" s="50"/>
      <c r="AT313" s="50"/>
      <c r="AU313" s="50"/>
      <c r="AV313" s="50"/>
      <c r="AW313" s="50"/>
      <c r="AX313" s="50"/>
      <c r="AY313" s="50"/>
      <c r="AZ313" s="50"/>
      <c r="BA313" s="50"/>
      <c r="BB313" s="50"/>
      <c r="BC313" s="50"/>
      <c r="BD313" s="50"/>
      <c r="BE313" s="50"/>
      <c r="BF313" s="50"/>
      <c r="BG313" s="50"/>
      <c r="BH313" s="50"/>
      <c r="BI313" s="50"/>
      <c r="BJ313" s="50"/>
      <c r="BK313" s="50"/>
      <c r="BL313" s="50"/>
      <c r="BM313" s="50"/>
      <c r="BN313" s="50"/>
      <c r="BO313" s="50"/>
      <c r="BP313" s="50"/>
      <c r="BQ313" s="50"/>
      <c r="BR313" s="50"/>
      <c r="BS313" s="50"/>
      <c r="BT313" s="50"/>
      <c r="BU313" s="50"/>
      <c r="BV313" s="50"/>
      <c r="BW313" s="50"/>
      <c r="BX313" s="50"/>
      <c r="BY313" s="50"/>
      <c r="BZ313" s="62"/>
    </row>
    <row r="314" spans="1:78" s="61" customFormat="1" ht="17.25" customHeight="1" thickTop="1" thickBot="1">
      <c r="A314" s="26"/>
      <c r="B314" s="31" t="s">
        <v>174</v>
      </c>
      <c r="C314" s="24"/>
      <c r="D314" s="23" t="s">
        <v>213</v>
      </c>
      <c r="E314" s="218"/>
      <c r="F314" s="232"/>
      <c r="G314" s="175"/>
      <c r="H314" s="236"/>
      <c r="I314" s="175">
        <v>43906</v>
      </c>
      <c r="J314" s="232">
        <v>806889.88</v>
      </c>
      <c r="K314" s="174"/>
      <c r="L314" s="160"/>
      <c r="M314" s="175"/>
      <c r="N314" s="36"/>
      <c r="O314" s="36"/>
      <c r="P314" s="115"/>
      <c r="Q314" s="218"/>
      <c r="R314" s="115"/>
      <c r="S314" s="40"/>
      <c r="T314" s="227"/>
      <c r="U314" s="175"/>
      <c r="V314" s="235"/>
      <c r="W314" s="218"/>
      <c r="X314" s="232"/>
      <c r="Y314" s="175"/>
      <c r="Z314" s="224"/>
      <c r="AA314" s="175"/>
      <c r="AB314" s="224"/>
      <c r="AC314" s="83">
        <f t="shared" si="12"/>
        <v>806889.88</v>
      </c>
      <c r="AD314" s="175"/>
      <c r="AE314" s="44"/>
      <c r="AF314" s="27"/>
      <c r="AG314" s="83">
        <f t="shared" si="13"/>
        <v>806889.88</v>
      </c>
      <c r="AH314" s="99"/>
      <c r="AI314" s="50"/>
      <c r="AJ314" s="50"/>
      <c r="AK314" s="50"/>
      <c r="AL314" s="50"/>
      <c r="AM314" s="50"/>
      <c r="AN314" s="50"/>
      <c r="AO314" s="50"/>
      <c r="AP314" s="50"/>
      <c r="AQ314" s="50"/>
      <c r="AR314" s="50"/>
      <c r="AS314" s="50"/>
      <c r="AT314" s="50"/>
      <c r="AU314" s="50"/>
      <c r="AV314" s="50"/>
      <c r="AW314" s="50"/>
      <c r="AX314" s="50"/>
      <c r="AY314" s="50"/>
      <c r="AZ314" s="50"/>
      <c r="BA314" s="50"/>
      <c r="BB314" s="50"/>
      <c r="BC314" s="50"/>
      <c r="BD314" s="50"/>
      <c r="BE314" s="50"/>
      <c r="BF314" s="50"/>
      <c r="BG314" s="50"/>
      <c r="BH314" s="50"/>
      <c r="BI314" s="50"/>
      <c r="BJ314" s="50"/>
      <c r="BK314" s="50"/>
      <c r="BL314" s="50"/>
      <c r="BM314" s="50"/>
      <c r="BN314" s="50"/>
      <c r="BO314" s="50"/>
      <c r="BP314" s="50"/>
      <c r="BQ314" s="50"/>
      <c r="BR314" s="50"/>
      <c r="BS314" s="50"/>
      <c r="BT314" s="50"/>
      <c r="BU314" s="50"/>
      <c r="BV314" s="50"/>
      <c r="BW314" s="50"/>
      <c r="BX314" s="50"/>
      <c r="BY314" s="50"/>
      <c r="BZ314" s="62"/>
    </row>
    <row r="315" spans="1:78" s="61" customFormat="1" ht="17.25" customHeight="1" thickTop="1" thickBot="1">
      <c r="A315" s="26"/>
      <c r="B315" s="31" t="s">
        <v>301</v>
      </c>
      <c r="C315" s="24"/>
      <c r="D315" s="23" t="s">
        <v>130</v>
      </c>
      <c r="E315" s="218"/>
      <c r="F315" s="232"/>
      <c r="G315" s="174"/>
      <c r="H315" s="232"/>
      <c r="I315" s="175"/>
      <c r="J315" s="232"/>
      <c r="K315" s="175">
        <v>43935</v>
      </c>
      <c r="L315" s="232">
        <v>21067.200000000001</v>
      </c>
      <c r="M315" s="175"/>
      <c r="N315" s="36"/>
      <c r="O315" s="36"/>
      <c r="P315" s="115"/>
      <c r="Q315" s="218"/>
      <c r="R315" s="115"/>
      <c r="S315" s="40"/>
      <c r="T315" s="227"/>
      <c r="U315" s="175"/>
      <c r="V315" s="235"/>
      <c r="W315" s="218"/>
      <c r="X315" s="232"/>
      <c r="Y315" s="175">
        <v>44138</v>
      </c>
      <c r="Z315" s="236">
        <v>10694.86</v>
      </c>
      <c r="AA315" s="175"/>
      <c r="AB315" s="224"/>
      <c r="AC315" s="83">
        <f t="shared" si="12"/>
        <v>31762.06</v>
      </c>
      <c r="AD315" s="175"/>
      <c r="AE315" s="44"/>
      <c r="AF315" s="27"/>
      <c r="AG315" s="83">
        <f t="shared" si="13"/>
        <v>31762.06</v>
      </c>
      <c r="AH315" s="99"/>
      <c r="AI315" s="50"/>
      <c r="AJ315" s="50"/>
      <c r="AK315" s="50"/>
      <c r="AL315" s="50"/>
      <c r="AM315" s="50"/>
      <c r="AN315" s="50"/>
      <c r="AO315" s="50"/>
      <c r="AP315" s="50"/>
      <c r="AQ315" s="50"/>
      <c r="AR315" s="50"/>
      <c r="AS315" s="50"/>
      <c r="AT315" s="50"/>
      <c r="AU315" s="50"/>
      <c r="AV315" s="50"/>
      <c r="AW315" s="50"/>
      <c r="AX315" s="50"/>
      <c r="AY315" s="50"/>
      <c r="AZ315" s="50"/>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62"/>
    </row>
    <row r="316" spans="1:78" s="61" customFormat="1" ht="17.25" customHeight="1" thickTop="1" thickBot="1">
      <c r="A316" s="26"/>
      <c r="B316" s="31" t="s">
        <v>186</v>
      </c>
      <c r="C316" s="24"/>
      <c r="D316" s="23" t="s">
        <v>185</v>
      </c>
      <c r="E316" s="218"/>
      <c r="F316" s="232"/>
      <c r="G316" s="174"/>
      <c r="H316" s="232"/>
      <c r="I316" s="175">
        <v>43895</v>
      </c>
      <c r="J316" s="232">
        <v>84000</v>
      </c>
      <c r="K316" s="174"/>
      <c r="L316" s="232"/>
      <c r="M316" s="175"/>
      <c r="N316" s="36"/>
      <c r="O316" s="36"/>
      <c r="P316" s="115"/>
      <c r="Q316" s="218"/>
      <c r="R316" s="115"/>
      <c r="S316" s="40"/>
      <c r="T316" s="227"/>
      <c r="U316" s="175"/>
      <c r="V316" s="235"/>
      <c r="W316" s="218"/>
      <c r="X316" s="232"/>
      <c r="Y316" s="175"/>
      <c r="Z316" s="224"/>
      <c r="AA316" s="175"/>
      <c r="AB316" s="224"/>
      <c r="AC316" s="83">
        <f t="shared" si="12"/>
        <v>84000</v>
      </c>
      <c r="AD316" s="175"/>
      <c r="AE316" s="44"/>
      <c r="AF316" s="27"/>
      <c r="AG316" s="83">
        <f t="shared" si="13"/>
        <v>84000</v>
      </c>
      <c r="AH316" s="99"/>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62"/>
    </row>
    <row r="317" spans="1:78" s="61" customFormat="1" ht="17.25" customHeight="1" thickTop="1" thickBot="1">
      <c r="A317" s="26"/>
      <c r="B317" s="31" t="s">
        <v>186</v>
      </c>
      <c r="C317" s="24"/>
      <c r="D317" s="23" t="s">
        <v>185</v>
      </c>
      <c r="E317" s="218"/>
      <c r="F317" s="232"/>
      <c r="G317" s="174"/>
      <c r="H317" s="232"/>
      <c r="I317" s="175">
        <v>43895</v>
      </c>
      <c r="J317" s="232">
        <v>126000</v>
      </c>
      <c r="K317" s="174"/>
      <c r="L317" s="232"/>
      <c r="M317" s="175"/>
      <c r="N317" s="36"/>
      <c r="O317" s="36"/>
      <c r="P317" s="115"/>
      <c r="Q317" s="218"/>
      <c r="R317" s="115"/>
      <c r="S317" s="40"/>
      <c r="T317" s="227"/>
      <c r="U317" s="175"/>
      <c r="V317" s="235"/>
      <c r="W317" s="218"/>
      <c r="X317" s="232"/>
      <c r="Y317" s="175"/>
      <c r="Z317" s="224"/>
      <c r="AA317" s="175"/>
      <c r="AB317" s="224"/>
      <c r="AC317" s="83">
        <f t="shared" si="12"/>
        <v>126000</v>
      </c>
      <c r="AD317" s="175"/>
      <c r="AE317" s="44"/>
      <c r="AF317" s="27"/>
      <c r="AG317" s="83">
        <f t="shared" si="13"/>
        <v>126000</v>
      </c>
      <c r="AH317" s="99"/>
      <c r="AI317" s="50"/>
      <c r="AJ317" s="50"/>
      <c r="AK317" s="50"/>
      <c r="AL317" s="50"/>
      <c r="AM317" s="50"/>
      <c r="AN317" s="50"/>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62"/>
    </row>
    <row r="318" spans="1:78" s="61" customFormat="1" ht="17.25" customHeight="1" thickTop="1" thickBot="1">
      <c r="A318" s="26"/>
      <c r="B318" s="31" t="s">
        <v>101</v>
      </c>
      <c r="C318" s="24"/>
      <c r="D318" s="23" t="s">
        <v>102</v>
      </c>
      <c r="E318" s="218"/>
      <c r="F318" s="232"/>
      <c r="G318" s="175">
        <v>43874</v>
      </c>
      <c r="H318" s="236">
        <v>5000</v>
      </c>
      <c r="I318" s="175"/>
      <c r="J318" s="232"/>
      <c r="K318" s="174"/>
      <c r="L318" s="160"/>
      <c r="M318" s="175"/>
      <c r="N318" s="36"/>
      <c r="O318" s="36"/>
      <c r="P318" s="115"/>
      <c r="Q318" s="218"/>
      <c r="R318" s="115"/>
      <c r="S318" s="40"/>
      <c r="T318" s="227"/>
      <c r="U318" s="175"/>
      <c r="V318" s="235"/>
      <c r="W318" s="218"/>
      <c r="X318" s="232"/>
      <c r="Y318" s="175"/>
      <c r="Z318" s="224"/>
      <c r="AA318" s="175"/>
      <c r="AB318" s="224"/>
      <c r="AC318" s="83">
        <f t="shared" si="12"/>
        <v>5000</v>
      </c>
      <c r="AD318" s="175"/>
      <c r="AE318" s="44"/>
      <c r="AF318" s="27"/>
      <c r="AG318" s="83">
        <f t="shared" si="13"/>
        <v>5000</v>
      </c>
      <c r="AH318" s="99"/>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62"/>
    </row>
    <row r="319" spans="1:78" s="61" customFormat="1" ht="17.25" customHeight="1" thickTop="1" thickBot="1">
      <c r="A319" s="26"/>
      <c r="B319" s="31" t="s">
        <v>149</v>
      </c>
      <c r="C319" s="24"/>
      <c r="D319" s="23" t="s">
        <v>376</v>
      </c>
      <c r="E319" s="218"/>
      <c r="F319" s="232"/>
      <c r="G319" s="175"/>
      <c r="H319" s="236"/>
      <c r="I319" s="175"/>
      <c r="J319" s="232"/>
      <c r="K319" s="174"/>
      <c r="L319" s="160"/>
      <c r="M319" s="175"/>
      <c r="N319" s="36"/>
      <c r="O319" s="36"/>
      <c r="P319" s="115"/>
      <c r="Q319" s="218"/>
      <c r="R319" s="115"/>
      <c r="S319" s="40"/>
      <c r="T319" s="227"/>
      <c r="U319" s="175"/>
      <c r="V319" s="235"/>
      <c r="W319" s="218"/>
      <c r="X319" s="232"/>
      <c r="Y319" s="175"/>
      <c r="Z319" s="224"/>
      <c r="AA319" s="175">
        <v>44182</v>
      </c>
      <c r="AB319" s="236">
        <v>86700</v>
      </c>
      <c r="AC319" s="83">
        <f t="shared" si="12"/>
        <v>86700</v>
      </c>
      <c r="AD319" s="175"/>
      <c r="AE319" s="44"/>
      <c r="AF319" s="27"/>
      <c r="AG319" s="83">
        <f t="shared" si="13"/>
        <v>86700</v>
      </c>
      <c r="AH319" s="99"/>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c r="BR319" s="50"/>
      <c r="BS319" s="50"/>
      <c r="BT319" s="50"/>
      <c r="BU319" s="50"/>
      <c r="BV319" s="50"/>
      <c r="BW319" s="50"/>
      <c r="BX319" s="50"/>
      <c r="BY319" s="50"/>
      <c r="BZ319" s="62"/>
    </row>
    <row r="320" spans="1:78" s="61" customFormat="1" ht="17.25" customHeight="1" thickTop="1" thickBot="1">
      <c r="A320" s="26"/>
      <c r="B320" s="31" t="s">
        <v>199</v>
      </c>
      <c r="C320" s="24"/>
      <c r="D320" s="23" t="s">
        <v>328</v>
      </c>
      <c r="E320" s="218"/>
      <c r="F320" s="232"/>
      <c r="G320" s="175"/>
      <c r="H320" s="236"/>
      <c r="I320" s="175"/>
      <c r="J320" s="232"/>
      <c r="K320" s="174"/>
      <c r="L320" s="160"/>
      <c r="M320" s="175"/>
      <c r="N320" s="36"/>
      <c r="O320" s="36"/>
      <c r="P320" s="115"/>
      <c r="Q320" s="218"/>
      <c r="R320" s="115"/>
      <c r="S320" s="40"/>
      <c r="T320" s="227"/>
      <c r="U320" s="175"/>
      <c r="V320" s="235"/>
      <c r="W320" s="218">
        <v>44125</v>
      </c>
      <c r="X320" s="232">
        <v>26496</v>
      </c>
      <c r="Y320" s="175"/>
      <c r="Z320" s="224"/>
      <c r="AA320" s="175"/>
      <c r="AB320" s="224"/>
      <c r="AC320" s="83">
        <f t="shared" si="12"/>
        <v>26496</v>
      </c>
      <c r="AD320" s="175"/>
      <c r="AE320" s="44"/>
      <c r="AF320" s="27"/>
      <c r="AG320" s="83">
        <f t="shared" si="13"/>
        <v>26496</v>
      </c>
      <c r="AH320" s="99"/>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62"/>
    </row>
    <row r="321" spans="1:306" s="61" customFormat="1" ht="17.25" customHeight="1" thickTop="1" thickBot="1">
      <c r="A321" s="26"/>
      <c r="B321" s="31" t="s">
        <v>290</v>
      </c>
      <c r="C321" s="24"/>
      <c r="D321" s="23" t="s">
        <v>289</v>
      </c>
      <c r="E321" s="218"/>
      <c r="F321" s="232"/>
      <c r="G321" s="175"/>
      <c r="H321" s="236"/>
      <c r="I321" s="175"/>
      <c r="J321" s="232"/>
      <c r="K321" s="174"/>
      <c r="L321" s="160"/>
      <c r="M321" s="175"/>
      <c r="N321" s="36"/>
      <c r="O321" s="36"/>
      <c r="P321" s="115"/>
      <c r="Q321" s="218"/>
      <c r="R321" s="115"/>
      <c r="S321" s="40"/>
      <c r="T321" s="227"/>
      <c r="U321" s="175"/>
      <c r="V321" s="235"/>
      <c r="W321" s="218"/>
      <c r="X321" s="232"/>
      <c r="Y321" s="175">
        <v>44159</v>
      </c>
      <c r="Z321" s="236">
        <v>59400</v>
      </c>
      <c r="AA321" s="175"/>
      <c r="AB321" s="224"/>
      <c r="AC321" s="83">
        <f t="shared" si="12"/>
        <v>59400</v>
      </c>
      <c r="AD321" s="175"/>
      <c r="AE321" s="44"/>
      <c r="AF321" s="27"/>
      <c r="AG321" s="83">
        <f t="shared" si="13"/>
        <v>59400</v>
      </c>
      <c r="AH321" s="99"/>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c r="BR321" s="50"/>
      <c r="BS321" s="50"/>
      <c r="BT321" s="50"/>
      <c r="BU321" s="50"/>
      <c r="BV321" s="50"/>
      <c r="BW321" s="50"/>
      <c r="BX321" s="50"/>
      <c r="BY321" s="50"/>
      <c r="BZ321" s="62"/>
    </row>
    <row r="322" spans="1:306" s="61" customFormat="1" ht="17.25" customHeight="1" thickTop="1" thickBot="1">
      <c r="A322" s="26"/>
      <c r="B322" s="31" t="s">
        <v>89</v>
      </c>
      <c r="C322" s="24"/>
      <c r="D322" s="23" t="s">
        <v>145</v>
      </c>
      <c r="E322" s="218"/>
      <c r="F322" s="232"/>
      <c r="G322" s="175">
        <v>43882</v>
      </c>
      <c r="H322" s="236">
        <v>21067.200000000001</v>
      </c>
      <c r="I322" s="175"/>
      <c r="J322" s="232"/>
      <c r="K322" s="174">
        <v>43935</v>
      </c>
      <c r="L322" s="232">
        <v>572800</v>
      </c>
      <c r="M322" s="175"/>
      <c r="N322" s="36"/>
      <c r="O322" s="36"/>
      <c r="P322" s="115"/>
      <c r="Q322" s="218"/>
      <c r="R322" s="115"/>
      <c r="S322" s="40"/>
      <c r="T322" s="227"/>
      <c r="U322" s="175"/>
      <c r="V322" s="235"/>
      <c r="W322" s="218"/>
      <c r="X322" s="232"/>
      <c r="Y322" s="175"/>
      <c r="Z322" s="224"/>
      <c r="AA322" s="175"/>
      <c r="AB322" s="224"/>
      <c r="AC322" s="83">
        <f t="shared" si="12"/>
        <v>593867.19999999995</v>
      </c>
      <c r="AD322" s="175"/>
      <c r="AE322" s="44"/>
      <c r="AF322" s="27"/>
      <c r="AG322" s="83">
        <f t="shared" si="13"/>
        <v>593867.19999999995</v>
      </c>
      <c r="AH322" s="99"/>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c r="BI322" s="50"/>
      <c r="BJ322" s="50"/>
      <c r="BK322" s="50"/>
      <c r="BL322" s="50"/>
      <c r="BM322" s="50"/>
      <c r="BN322" s="50"/>
      <c r="BO322" s="50"/>
      <c r="BP322" s="50"/>
      <c r="BQ322" s="50"/>
      <c r="BR322" s="50"/>
      <c r="BS322" s="50"/>
      <c r="BT322" s="50"/>
      <c r="BU322" s="50"/>
      <c r="BV322" s="50"/>
      <c r="BW322" s="50"/>
      <c r="BX322" s="50"/>
      <c r="BY322" s="50"/>
      <c r="BZ322" s="62"/>
    </row>
    <row r="323" spans="1:306" s="61" customFormat="1" ht="17.25" customHeight="1" thickTop="1" thickBot="1">
      <c r="A323" s="26"/>
      <c r="B323" s="31" t="s">
        <v>370</v>
      </c>
      <c r="C323" s="24"/>
      <c r="D323" s="23" t="s">
        <v>369</v>
      </c>
      <c r="E323" s="218"/>
      <c r="F323" s="232"/>
      <c r="G323" s="175"/>
      <c r="H323" s="236"/>
      <c r="I323" s="175"/>
      <c r="J323" s="232"/>
      <c r="K323" s="174"/>
      <c r="L323" s="232"/>
      <c r="M323" s="175"/>
      <c r="N323" s="36"/>
      <c r="O323" s="36"/>
      <c r="P323" s="115"/>
      <c r="Q323" s="218"/>
      <c r="R323" s="115"/>
      <c r="S323" s="40"/>
      <c r="T323" s="227"/>
      <c r="U323" s="175"/>
      <c r="V323" s="235"/>
      <c r="W323" s="218"/>
      <c r="X323" s="232"/>
      <c r="Y323" s="175">
        <v>44165</v>
      </c>
      <c r="Z323" s="236">
        <v>130900</v>
      </c>
      <c r="AA323" s="175"/>
      <c r="AB323" s="224"/>
      <c r="AC323" s="83">
        <f t="shared" si="12"/>
        <v>130900</v>
      </c>
      <c r="AD323" s="175"/>
      <c r="AE323" s="44"/>
      <c r="AF323" s="27"/>
      <c r="AG323" s="83">
        <f t="shared" si="13"/>
        <v>130900</v>
      </c>
      <c r="AH323" s="99"/>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62"/>
    </row>
    <row r="324" spans="1:306" s="61" customFormat="1" ht="17.25" customHeight="1" thickTop="1" thickBot="1">
      <c r="A324" s="26"/>
      <c r="B324" s="31" t="s">
        <v>370</v>
      </c>
      <c r="C324" s="24"/>
      <c r="D324" s="23" t="s">
        <v>369</v>
      </c>
      <c r="E324" s="218"/>
      <c r="F324" s="232"/>
      <c r="G324" s="175"/>
      <c r="H324" s="236"/>
      <c r="I324" s="175"/>
      <c r="J324" s="232"/>
      <c r="K324" s="174"/>
      <c r="L324" s="232"/>
      <c r="M324" s="175"/>
      <c r="N324" s="36"/>
      <c r="O324" s="36"/>
      <c r="P324" s="115"/>
      <c r="Q324" s="218"/>
      <c r="R324" s="115"/>
      <c r="S324" s="40"/>
      <c r="T324" s="227"/>
      <c r="U324" s="175"/>
      <c r="V324" s="235"/>
      <c r="W324" s="218"/>
      <c r="X324" s="232"/>
      <c r="Y324" s="175">
        <v>44165</v>
      </c>
      <c r="Z324" s="236">
        <v>114735.5</v>
      </c>
      <c r="AA324" s="175"/>
      <c r="AB324" s="224"/>
      <c r="AC324" s="83">
        <f t="shared" si="12"/>
        <v>114735.5</v>
      </c>
      <c r="AD324" s="175"/>
      <c r="AE324" s="44"/>
      <c r="AF324" s="27"/>
      <c r="AG324" s="83">
        <f t="shared" si="13"/>
        <v>114735.5</v>
      </c>
      <c r="AH324" s="99"/>
      <c r="AI324" s="50"/>
      <c r="AJ324" s="50"/>
      <c r="AK324" s="50"/>
      <c r="AL324" s="50"/>
      <c r="AM324" s="50"/>
      <c r="AN324" s="50"/>
      <c r="AO324" s="50"/>
      <c r="AP324" s="50"/>
      <c r="AQ324" s="50"/>
      <c r="AR324" s="50"/>
      <c r="AS324" s="50"/>
      <c r="AT324" s="50"/>
      <c r="AU324" s="50"/>
      <c r="AV324" s="50"/>
      <c r="AW324" s="50"/>
      <c r="AX324" s="50"/>
      <c r="AY324" s="50"/>
      <c r="AZ324" s="50"/>
      <c r="BA324" s="50"/>
      <c r="BB324" s="50"/>
      <c r="BC324" s="50"/>
      <c r="BD324" s="50"/>
      <c r="BE324" s="50"/>
      <c r="BF324" s="50"/>
      <c r="BG324" s="50"/>
      <c r="BH324" s="50"/>
      <c r="BI324" s="50"/>
      <c r="BJ324" s="50"/>
      <c r="BK324" s="50"/>
      <c r="BL324" s="50"/>
      <c r="BM324" s="50"/>
      <c r="BN324" s="50"/>
      <c r="BO324" s="50"/>
      <c r="BP324" s="50"/>
      <c r="BQ324" s="50"/>
      <c r="BR324" s="50"/>
      <c r="BS324" s="50"/>
      <c r="BT324" s="50"/>
      <c r="BU324" s="50"/>
      <c r="BV324" s="50"/>
      <c r="BW324" s="50"/>
      <c r="BX324" s="50"/>
      <c r="BY324" s="50"/>
      <c r="BZ324" s="62"/>
    </row>
    <row r="325" spans="1:306" s="61" customFormat="1" ht="17.25" customHeight="1" thickTop="1" thickBot="1">
      <c r="A325" s="26"/>
      <c r="B325" s="31" t="s">
        <v>370</v>
      </c>
      <c r="C325" s="24"/>
      <c r="D325" s="23" t="s">
        <v>369</v>
      </c>
      <c r="E325" s="218"/>
      <c r="F325" s="232"/>
      <c r="G325" s="175"/>
      <c r="H325" s="236"/>
      <c r="I325" s="175"/>
      <c r="J325" s="232"/>
      <c r="K325" s="174"/>
      <c r="L325" s="232"/>
      <c r="M325" s="175"/>
      <c r="N325" s="36"/>
      <c r="O325" s="36"/>
      <c r="P325" s="115"/>
      <c r="Q325" s="218"/>
      <c r="R325" s="115"/>
      <c r="S325" s="40"/>
      <c r="T325" s="227"/>
      <c r="U325" s="175"/>
      <c r="V325" s="235"/>
      <c r="W325" s="218"/>
      <c r="X325" s="232"/>
      <c r="Y325" s="175">
        <v>44165</v>
      </c>
      <c r="Z325" s="236">
        <v>344206.5</v>
      </c>
      <c r="AA325" s="175"/>
      <c r="AB325" s="224"/>
      <c r="AC325" s="83">
        <f t="shared" si="12"/>
        <v>344206.5</v>
      </c>
      <c r="AD325" s="175"/>
      <c r="AE325" s="44"/>
      <c r="AF325" s="27"/>
      <c r="AG325" s="83">
        <f t="shared" si="13"/>
        <v>344206.5</v>
      </c>
      <c r="AH325" s="99"/>
      <c r="AI325" s="50"/>
      <c r="AJ325" s="50"/>
      <c r="AK325" s="50"/>
      <c r="AL325" s="50"/>
      <c r="AM325" s="50"/>
      <c r="AN325" s="50"/>
      <c r="AO325" s="50"/>
      <c r="AP325" s="50"/>
      <c r="AQ325" s="50"/>
      <c r="AR325" s="50"/>
      <c r="AS325" s="50"/>
      <c r="AT325" s="50"/>
      <c r="AU325" s="50"/>
      <c r="AV325" s="50"/>
      <c r="AW325" s="50"/>
      <c r="AX325" s="50"/>
      <c r="AY325" s="50"/>
      <c r="AZ325" s="50"/>
      <c r="BA325" s="50"/>
      <c r="BB325" s="50"/>
      <c r="BC325" s="50"/>
      <c r="BD325" s="50"/>
      <c r="BE325" s="50"/>
      <c r="BF325" s="50"/>
      <c r="BG325" s="50"/>
      <c r="BH325" s="50"/>
      <c r="BI325" s="50"/>
      <c r="BJ325" s="50"/>
      <c r="BK325" s="50"/>
      <c r="BL325" s="50"/>
      <c r="BM325" s="50"/>
      <c r="BN325" s="50"/>
      <c r="BO325" s="50"/>
      <c r="BP325" s="50"/>
      <c r="BQ325" s="50"/>
      <c r="BR325" s="50"/>
      <c r="BS325" s="50"/>
      <c r="BT325" s="50"/>
      <c r="BU325" s="50"/>
      <c r="BV325" s="50"/>
      <c r="BW325" s="50"/>
      <c r="BX325" s="50"/>
      <c r="BY325" s="50"/>
      <c r="BZ325" s="62"/>
    </row>
    <row r="326" spans="1:306" s="61" customFormat="1" ht="17.25" customHeight="1" thickTop="1" thickBot="1">
      <c r="A326" s="26"/>
      <c r="B326" s="31" t="s">
        <v>370</v>
      </c>
      <c r="C326" s="24"/>
      <c r="D326" s="23" t="s">
        <v>369</v>
      </c>
      <c r="E326" s="218"/>
      <c r="F326" s="232"/>
      <c r="G326" s="175"/>
      <c r="H326" s="236"/>
      <c r="I326" s="175"/>
      <c r="J326" s="232"/>
      <c r="K326" s="174"/>
      <c r="L326" s="232"/>
      <c r="M326" s="175"/>
      <c r="N326" s="36"/>
      <c r="O326" s="36"/>
      <c r="P326" s="115"/>
      <c r="Q326" s="218"/>
      <c r="R326" s="115"/>
      <c r="S326" s="40"/>
      <c r="T326" s="227"/>
      <c r="U326" s="175"/>
      <c r="V326" s="235"/>
      <c r="W326" s="218"/>
      <c r="X326" s="232"/>
      <c r="Y326" s="175">
        <v>44159</v>
      </c>
      <c r="Z326" s="236">
        <v>286838.75</v>
      </c>
      <c r="AA326" s="175"/>
      <c r="AB326" s="224"/>
      <c r="AC326" s="83">
        <f t="shared" si="12"/>
        <v>286838.75</v>
      </c>
      <c r="AD326" s="175"/>
      <c r="AE326" s="44"/>
      <c r="AF326" s="27"/>
      <c r="AG326" s="83">
        <f t="shared" si="13"/>
        <v>286838.75</v>
      </c>
      <c r="AH326" s="99"/>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62"/>
    </row>
    <row r="327" spans="1:306" s="61" customFormat="1" ht="17.25" customHeight="1" thickTop="1" thickBot="1">
      <c r="A327" s="26"/>
      <c r="B327" s="31" t="s">
        <v>133</v>
      </c>
      <c r="C327" s="24"/>
      <c r="D327" s="23" t="s">
        <v>358</v>
      </c>
      <c r="E327" s="218"/>
      <c r="F327" s="232"/>
      <c r="G327" s="175"/>
      <c r="H327" s="236"/>
      <c r="I327" s="175"/>
      <c r="J327" s="232"/>
      <c r="K327" s="174"/>
      <c r="L327" s="232"/>
      <c r="M327" s="175"/>
      <c r="N327" s="36"/>
      <c r="O327" s="36"/>
      <c r="P327" s="115"/>
      <c r="Q327" s="218"/>
      <c r="R327" s="115"/>
      <c r="S327" s="40"/>
      <c r="T327" s="227"/>
      <c r="U327" s="175"/>
      <c r="V327" s="235"/>
      <c r="W327" s="218"/>
      <c r="X327" s="232"/>
      <c r="Y327" s="175">
        <v>44138</v>
      </c>
      <c r="Z327" s="236">
        <v>170587</v>
      </c>
      <c r="AA327" s="175"/>
      <c r="AB327" s="224"/>
      <c r="AC327" s="83">
        <f t="shared" si="12"/>
        <v>170587</v>
      </c>
      <c r="AD327" s="175"/>
      <c r="AE327" s="44"/>
      <c r="AF327" s="27"/>
      <c r="AG327" s="83">
        <f t="shared" si="13"/>
        <v>170587</v>
      </c>
      <c r="AH327" s="99"/>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c r="BR327" s="50"/>
      <c r="BS327" s="50"/>
      <c r="BT327" s="50"/>
      <c r="BU327" s="50"/>
      <c r="BV327" s="50"/>
      <c r="BW327" s="50"/>
      <c r="BX327" s="50"/>
      <c r="BY327" s="50"/>
      <c r="BZ327" s="62"/>
    </row>
    <row r="328" spans="1:306" s="61" customFormat="1" ht="17.25" customHeight="1" thickTop="1" thickBot="1">
      <c r="A328" s="26"/>
      <c r="B328" s="31" t="s">
        <v>133</v>
      </c>
      <c r="C328" s="24"/>
      <c r="D328" s="23" t="s">
        <v>358</v>
      </c>
      <c r="E328" s="218"/>
      <c r="F328" s="232"/>
      <c r="G328" s="175"/>
      <c r="H328" s="236"/>
      <c r="I328" s="175"/>
      <c r="J328" s="232"/>
      <c r="K328" s="174"/>
      <c r="L328" s="232"/>
      <c r="M328" s="175"/>
      <c r="N328" s="36"/>
      <c r="O328" s="36"/>
      <c r="P328" s="115"/>
      <c r="Q328" s="218"/>
      <c r="R328" s="115"/>
      <c r="S328" s="40"/>
      <c r="T328" s="227"/>
      <c r="U328" s="175"/>
      <c r="V328" s="235"/>
      <c r="W328" s="218"/>
      <c r="X328" s="232"/>
      <c r="Y328" s="175">
        <v>44159</v>
      </c>
      <c r="Z328" s="236">
        <v>208481</v>
      </c>
      <c r="AA328" s="175"/>
      <c r="AB328" s="224"/>
      <c r="AC328" s="83">
        <f t="shared" si="12"/>
        <v>208481</v>
      </c>
      <c r="AD328" s="175"/>
      <c r="AE328" s="44"/>
      <c r="AF328" s="27"/>
      <c r="AG328" s="83">
        <f t="shared" si="13"/>
        <v>208481</v>
      </c>
      <c r="AH328" s="99"/>
      <c r="AI328" s="50"/>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50"/>
      <c r="BQ328" s="50"/>
      <c r="BR328" s="50"/>
      <c r="BS328" s="50"/>
      <c r="BT328" s="50"/>
      <c r="BU328" s="50"/>
      <c r="BV328" s="50"/>
      <c r="BW328" s="50"/>
      <c r="BX328" s="50"/>
      <c r="BY328" s="50"/>
      <c r="BZ328" s="62"/>
    </row>
    <row r="329" spans="1:306" s="61" customFormat="1" ht="18" customHeight="1" thickTop="1" thickBot="1">
      <c r="A329" s="10"/>
      <c r="B329" s="31" t="s">
        <v>60</v>
      </c>
      <c r="C329" s="24"/>
      <c r="D329" s="23" t="s">
        <v>97</v>
      </c>
      <c r="E329" s="117"/>
      <c r="F329" s="232"/>
      <c r="G329" s="175">
        <v>43880</v>
      </c>
      <c r="H329" s="236">
        <v>4722</v>
      </c>
      <c r="I329" s="117"/>
      <c r="J329" s="232"/>
      <c r="K329" s="174"/>
      <c r="L329" s="232"/>
      <c r="M329" s="175"/>
      <c r="N329" s="230"/>
      <c r="O329" s="175"/>
      <c r="P329" s="235"/>
      <c r="Q329" s="175"/>
      <c r="R329" s="235"/>
      <c r="S329" s="175"/>
      <c r="T329" s="235"/>
      <c r="U329" s="108"/>
      <c r="V329" s="227"/>
      <c r="W329" s="218"/>
      <c r="X329" s="232"/>
      <c r="Y329" s="175"/>
      <c r="Z329" s="232"/>
      <c r="AA329" s="175"/>
      <c r="AB329" s="224"/>
      <c r="AC329" s="83">
        <f t="shared" si="12"/>
        <v>4722</v>
      </c>
      <c r="AD329" s="175"/>
      <c r="AE329" s="44"/>
      <c r="AF329" s="27"/>
      <c r="AG329" s="83">
        <f t="shared" si="13"/>
        <v>4722</v>
      </c>
      <c r="AH329" s="98"/>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62"/>
      <c r="EJ329" s="62"/>
      <c r="EK329" s="62"/>
      <c r="EL329" s="62"/>
      <c r="EM329" s="62"/>
      <c r="EN329" s="62"/>
      <c r="EO329" s="62"/>
      <c r="EP329" s="62"/>
      <c r="EQ329" s="62"/>
      <c r="ER329" s="62"/>
      <c r="ES329" s="62"/>
      <c r="ET329" s="62"/>
      <c r="EU329" s="62"/>
      <c r="EV329" s="62"/>
      <c r="EW329" s="62"/>
      <c r="EX329" s="62"/>
      <c r="EY329" s="62"/>
      <c r="EZ329" s="62"/>
      <c r="FA329" s="62"/>
      <c r="FB329" s="62"/>
      <c r="FC329" s="62"/>
      <c r="FD329" s="62"/>
      <c r="FE329" s="62"/>
      <c r="FF329" s="62"/>
      <c r="FG329" s="62"/>
      <c r="FH329" s="62"/>
      <c r="FI329" s="62"/>
      <c r="FJ329" s="62"/>
      <c r="FK329" s="62"/>
      <c r="FL329" s="62"/>
      <c r="FM329" s="62"/>
      <c r="FN329" s="62"/>
      <c r="FO329" s="62"/>
      <c r="FP329" s="62"/>
      <c r="FQ329" s="62"/>
      <c r="FR329" s="62"/>
      <c r="FS329" s="62"/>
      <c r="FT329" s="62"/>
      <c r="FU329" s="62"/>
      <c r="FV329" s="62"/>
      <c r="FW329" s="62"/>
      <c r="FX329" s="62"/>
      <c r="FY329" s="62"/>
      <c r="FZ329" s="62"/>
      <c r="GA329" s="62"/>
      <c r="GB329" s="62"/>
      <c r="GC329" s="62"/>
      <c r="GD329" s="62"/>
      <c r="GE329" s="62"/>
      <c r="GF329" s="62"/>
      <c r="GG329" s="62"/>
      <c r="GH329" s="62"/>
      <c r="GI329" s="62"/>
      <c r="GJ329" s="62"/>
      <c r="GK329" s="62"/>
      <c r="GL329" s="62"/>
      <c r="GM329" s="62"/>
      <c r="GN329" s="62"/>
      <c r="GO329" s="62"/>
      <c r="GP329" s="62"/>
      <c r="GQ329" s="62"/>
      <c r="GR329" s="62"/>
      <c r="GS329" s="62"/>
      <c r="GT329" s="62"/>
      <c r="GU329" s="62"/>
      <c r="GV329" s="62"/>
      <c r="GW329" s="62"/>
      <c r="GX329" s="62"/>
      <c r="GY329" s="62"/>
      <c r="GZ329" s="62"/>
      <c r="HA329" s="62"/>
      <c r="HB329" s="62"/>
      <c r="HC329" s="62"/>
      <c r="HD329" s="62"/>
      <c r="HE329" s="62"/>
      <c r="HF329" s="62"/>
      <c r="HG329" s="62"/>
      <c r="HH329" s="62"/>
      <c r="HI329" s="62"/>
      <c r="HJ329" s="62"/>
      <c r="HK329" s="62"/>
      <c r="HL329" s="62"/>
      <c r="HM329" s="62"/>
      <c r="HN329" s="62"/>
      <c r="HO329" s="62"/>
      <c r="HP329" s="62"/>
      <c r="HQ329" s="62"/>
      <c r="HR329" s="62"/>
      <c r="HS329" s="62"/>
      <c r="HT329" s="62"/>
      <c r="HU329" s="62"/>
      <c r="HV329" s="62"/>
      <c r="HW329" s="62"/>
      <c r="HX329" s="62"/>
      <c r="HY329" s="62"/>
      <c r="HZ329" s="62"/>
      <c r="IA329" s="62"/>
      <c r="IB329" s="62"/>
      <c r="IC329" s="62"/>
      <c r="ID329" s="62"/>
      <c r="IE329" s="62"/>
      <c r="IF329" s="62"/>
      <c r="IG329" s="62"/>
      <c r="IH329" s="62"/>
      <c r="II329" s="62"/>
      <c r="IJ329" s="62"/>
      <c r="IK329" s="62"/>
      <c r="IL329" s="62"/>
      <c r="IM329" s="62"/>
      <c r="IN329" s="62"/>
      <c r="IO329" s="62"/>
      <c r="IP329" s="62"/>
      <c r="IQ329" s="62"/>
      <c r="IR329" s="62"/>
      <c r="IS329" s="62"/>
      <c r="IT329" s="62"/>
      <c r="IU329" s="62"/>
      <c r="IV329" s="62"/>
      <c r="IW329" s="62"/>
      <c r="IX329" s="62"/>
      <c r="IY329" s="62"/>
      <c r="IZ329" s="62"/>
      <c r="JA329" s="62"/>
      <c r="JB329" s="62"/>
      <c r="JC329" s="62"/>
      <c r="JD329" s="62"/>
      <c r="JE329" s="62"/>
      <c r="JF329" s="62"/>
      <c r="JG329" s="62"/>
      <c r="JH329" s="62"/>
      <c r="JI329" s="62"/>
      <c r="JJ329" s="62"/>
      <c r="JK329" s="62"/>
      <c r="JL329" s="62"/>
      <c r="JM329" s="62"/>
      <c r="JN329" s="62"/>
      <c r="JO329" s="62"/>
      <c r="JP329" s="62"/>
      <c r="JQ329" s="62"/>
      <c r="JR329" s="62"/>
      <c r="JS329" s="62"/>
      <c r="JT329" s="62"/>
      <c r="JU329" s="62"/>
      <c r="JV329" s="62"/>
      <c r="JW329" s="62"/>
      <c r="JX329" s="62"/>
      <c r="JY329" s="62"/>
      <c r="JZ329" s="62"/>
      <c r="KA329" s="62"/>
      <c r="KB329" s="62"/>
      <c r="KC329" s="62"/>
      <c r="KD329" s="62"/>
      <c r="KE329" s="62"/>
      <c r="KF329" s="62"/>
      <c r="KG329" s="62"/>
      <c r="KH329" s="62"/>
      <c r="KI329" s="62"/>
      <c r="KJ329" s="62"/>
      <c r="KK329" s="62"/>
      <c r="KL329" s="62"/>
      <c r="KM329" s="62"/>
      <c r="KN329" s="62"/>
      <c r="KO329" s="62"/>
      <c r="KP329" s="62"/>
      <c r="KQ329" s="62"/>
      <c r="KR329" s="62"/>
      <c r="KS329" s="62"/>
      <c r="KT329" s="62"/>
    </row>
    <row r="330" spans="1:306" s="61" customFormat="1" ht="18" customHeight="1" thickTop="1" thickBot="1">
      <c r="A330" s="10"/>
      <c r="B330" s="31" t="s">
        <v>374</v>
      </c>
      <c r="C330" s="24"/>
      <c r="D330" s="23" t="s">
        <v>489</v>
      </c>
      <c r="E330" s="117"/>
      <c r="F330" s="232"/>
      <c r="G330" s="175"/>
      <c r="H330" s="236"/>
      <c r="I330" s="117"/>
      <c r="J330" s="232"/>
      <c r="K330" s="174"/>
      <c r="L330" s="232"/>
      <c r="M330" s="239"/>
      <c r="N330" s="230"/>
      <c r="O330" s="175"/>
      <c r="P330" s="235"/>
      <c r="Q330" s="175"/>
      <c r="R330" s="235"/>
      <c r="S330" s="175"/>
      <c r="T330" s="235"/>
      <c r="U330" s="108"/>
      <c r="V330" s="227"/>
      <c r="W330" s="218"/>
      <c r="X330" s="232"/>
      <c r="Y330" s="175"/>
      <c r="Z330" s="232"/>
      <c r="AA330" s="175"/>
      <c r="AB330" s="224"/>
      <c r="AC330" s="83">
        <f t="shared" si="12"/>
        <v>0</v>
      </c>
      <c r="AD330" s="175">
        <v>44215</v>
      </c>
      <c r="AE330" s="290">
        <v>45510.74</v>
      </c>
      <c r="AF330" s="27"/>
      <c r="AG330" s="83">
        <f t="shared" si="13"/>
        <v>45510.74</v>
      </c>
      <c r="AH330" s="98"/>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c r="DH330" s="62"/>
      <c r="DI330" s="62"/>
      <c r="DJ330" s="62"/>
      <c r="DK330" s="62"/>
      <c r="DL330" s="62"/>
      <c r="DM330" s="62"/>
      <c r="DN330" s="62"/>
      <c r="DO330" s="62"/>
      <c r="DP330" s="62"/>
      <c r="DQ330" s="62"/>
      <c r="DR330" s="62"/>
      <c r="DS330" s="62"/>
      <c r="DT330" s="62"/>
      <c r="DU330" s="62"/>
      <c r="DV330" s="62"/>
      <c r="DW330" s="62"/>
      <c r="DX330" s="62"/>
      <c r="DY330" s="62"/>
      <c r="DZ330" s="62"/>
      <c r="EA330" s="62"/>
      <c r="EB330" s="62"/>
      <c r="EC330" s="62"/>
      <c r="ED330" s="62"/>
      <c r="EE330" s="62"/>
      <c r="EF330" s="62"/>
      <c r="EG330" s="62"/>
      <c r="EH330" s="62"/>
      <c r="EI330" s="62"/>
      <c r="EJ330" s="62"/>
      <c r="EK330" s="62"/>
      <c r="EL330" s="62"/>
      <c r="EM330" s="62"/>
      <c r="EN330" s="62"/>
      <c r="EO330" s="62"/>
      <c r="EP330" s="62"/>
      <c r="EQ330" s="62"/>
      <c r="ER330" s="62"/>
      <c r="ES330" s="62"/>
      <c r="ET330" s="62"/>
      <c r="EU330" s="62"/>
      <c r="EV330" s="62"/>
      <c r="EW330" s="62"/>
      <c r="EX330" s="62"/>
      <c r="EY330" s="62"/>
      <c r="EZ330" s="62"/>
      <c r="FA330" s="62"/>
      <c r="FB330" s="62"/>
      <c r="FC330" s="62"/>
      <c r="FD330" s="62"/>
      <c r="FE330" s="62"/>
      <c r="FF330" s="62"/>
      <c r="FG330" s="62"/>
      <c r="FH330" s="62"/>
      <c r="FI330" s="62"/>
      <c r="FJ330" s="62"/>
      <c r="FK330" s="62"/>
      <c r="FL330" s="62"/>
      <c r="FM330" s="62"/>
      <c r="FN330" s="62"/>
      <c r="FO330" s="62"/>
      <c r="FP330" s="62"/>
      <c r="FQ330" s="62"/>
      <c r="FR330" s="62"/>
      <c r="FS330" s="62"/>
      <c r="FT330" s="62"/>
      <c r="FU330" s="62"/>
      <c r="FV330" s="62"/>
      <c r="FW330" s="62"/>
      <c r="FX330" s="62"/>
      <c r="FY330" s="62"/>
      <c r="FZ330" s="62"/>
      <c r="GA330" s="62"/>
      <c r="GB330" s="62"/>
      <c r="GC330" s="62"/>
      <c r="GD330" s="62"/>
      <c r="GE330" s="62"/>
      <c r="GF330" s="62"/>
      <c r="GG330" s="62"/>
      <c r="GH330" s="62"/>
      <c r="GI330" s="62"/>
      <c r="GJ330" s="62"/>
      <c r="GK330" s="62"/>
      <c r="GL330" s="62"/>
      <c r="GM330" s="62"/>
      <c r="GN330" s="62"/>
      <c r="GO330" s="62"/>
      <c r="GP330" s="62"/>
      <c r="GQ330" s="62"/>
      <c r="GR330" s="62"/>
      <c r="GS330" s="62"/>
      <c r="GT330" s="62"/>
      <c r="GU330" s="62"/>
      <c r="GV330" s="62"/>
      <c r="GW330" s="62"/>
      <c r="GX330" s="62"/>
      <c r="GY330" s="62"/>
      <c r="GZ330" s="62"/>
      <c r="HA330" s="62"/>
      <c r="HB330" s="62"/>
      <c r="HC330" s="62"/>
      <c r="HD330" s="62"/>
      <c r="HE330" s="62"/>
      <c r="HF330" s="62"/>
      <c r="HG330" s="62"/>
      <c r="HH330" s="62"/>
      <c r="HI330" s="62"/>
      <c r="HJ330" s="62"/>
      <c r="HK330" s="62"/>
      <c r="HL330" s="62"/>
      <c r="HM330" s="62"/>
      <c r="HN330" s="62"/>
      <c r="HO330" s="62"/>
      <c r="HP330" s="62"/>
      <c r="HQ330" s="62"/>
      <c r="HR330" s="62"/>
      <c r="HS330" s="62"/>
      <c r="HT330" s="62"/>
      <c r="HU330" s="62"/>
      <c r="HV330" s="62"/>
      <c r="HW330" s="62"/>
      <c r="HX330" s="62"/>
      <c r="HY330" s="62"/>
      <c r="HZ330" s="62"/>
      <c r="IA330" s="62"/>
      <c r="IB330" s="62"/>
      <c r="IC330" s="62"/>
      <c r="ID330" s="62"/>
      <c r="IE330" s="62"/>
      <c r="IF330" s="62"/>
      <c r="IG330" s="62"/>
      <c r="IH330" s="62"/>
      <c r="II330" s="62"/>
      <c r="IJ330" s="62"/>
      <c r="IK330" s="62"/>
      <c r="IL330" s="62"/>
      <c r="IM330" s="62"/>
      <c r="IN330" s="62"/>
      <c r="IO330" s="62"/>
      <c r="IP330" s="62"/>
      <c r="IQ330" s="62"/>
      <c r="IR330" s="62"/>
      <c r="IS330" s="62"/>
      <c r="IT330" s="62"/>
      <c r="IU330" s="62"/>
      <c r="IV330" s="62"/>
      <c r="IW330" s="62"/>
      <c r="IX330" s="62"/>
      <c r="IY330" s="62"/>
      <c r="IZ330" s="62"/>
      <c r="JA330" s="62"/>
      <c r="JB330" s="62"/>
      <c r="JC330" s="62"/>
      <c r="JD330" s="62"/>
      <c r="JE330" s="62"/>
      <c r="JF330" s="62"/>
      <c r="JG330" s="62"/>
      <c r="JH330" s="62"/>
      <c r="JI330" s="62"/>
      <c r="JJ330" s="62"/>
      <c r="JK330" s="62"/>
      <c r="JL330" s="62"/>
      <c r="JM330" s="62"/>
      <c r="JN330" s="62"/>
      <c r="JO330" s="62"/>
      <c r="JP330" s="62"/>
      <c r="JQ330" s="62"/>
      <c r="JR330" s="62"/>
      <c r="JS330" s="62"/>
      <c r="JT330" s="62"/>
      <c r="JU330" s="62"/>
      <c r="JV330" s="62"/>
      <c r="JW330" s="62"/>
      <c r="JX330" s="62"/>
      <c r="JY330" s="62"/>
      <c r="JZ330" s="62"/>
      <c r="KA330" s="62"/>
      <c r="KB330" s="62"/>
      <c r="KC330" s="62"/>
      <c r="KD330" s="62"/>
      <c r="KE330" s="62"/>
      <c r="KF330" s="62"/>
      <c r="KG330" s="62"/>
      <c r="KH330" s="62"/>
      <c r="KI330" s="62"/>
      <c r="KJ330" s="62"/>
      <c r="KK330" s="62"/>
      <c r="KL330" s="62"/>
      <c r="KM330" s="62"/>
      <c r="KN330" s="62"/>
      <c r="KO330" s="62"/>
      <c r="KP330" s="62"/>
      <c r="KQ330" s="62"/>
      <c r="KR330" s="62"/>
      <c r="KS330" s="62"/>
      <c r="KT330" s="62"/>
    </row>
    <row r="331" spans="1:306" s="61" customFormat="1" ht="18" customHeight="1" thickTop="1" thickBot="1">
      <c r="A331" s="10"/>
      <c r="B331" s="31" t="s">
        <v>133</v>
      </c>
      <c r="C331" s="24"/>
      <c r="D331" s="23" t="s">
        <v>315</v>
      </c>
      <c r="E331" s="117"/>
      <c r="F331" s="232"/>
      <c r="G331" s="175"/>
      <c r="H331" s="236"/>
      <c r="I331" s="117"/>
      <c r="J331" s="232"/>
      <c r="K331" s="174"/>
      <c r="L331" s="232"/>
      <c r="M331" s="239"/>
      <c r="N331" s="230"/>
      <c r="O331" s="175"/>
      <c r="P331" s="235"/>
      <c r="Q331" s="175"/>
      <c r="R331" s="235"/>
      <c r="S331" s="175"/>
      <c r="T331" s="235"/>
      <c r="U331" s="108"/>
      <c r="V331" s="227"/>
      <c r="W331" s="218">
        <v>44111</v>
      </c>
      <c r="X331" s="232">
        <v>62499</v>
      </c>
      <c r="Y331" s="175"/>
      <c r="Z331" s="232"/>
      <c r="AA331" s="175"/>
      <c r="AB331" s="224"/>
      <c r="AC331" s="83">
        <f t="shared" si="12"/>
        <v>62499</v>
      </c>
      <c r="AD331" s="175"/>
      <c r="AE331" s="44"/>
      <c r="AF331" s="27"/>
      <c r="AG331" s="83">
        <f t="shared" si="13"/>
        <v>62499</v>
      </c>
      <c r="AH331" s="98"/>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CA331" s="62"/>
      <c r="CB331" s="62"/>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c r="DG331" s="62"/>
      <c r="DH331" s="62"/>
      <c r="DI331" s="62"/>
      <c r="DJ331" s="62"/>
      <c r="DK331" s="62"/>
      <c r="DL331" s="62"/>
      <c r="DM331" s="62"/>
      <c r="DN331" s="62"/>
      <c r="DO331" s="62"/>
      <c r="DP331" s="62"/>
      <c r="DQ331" s="62"/>
      <c r="DR331" s="62"/>
      <c r="DS331" s="62"/>
      <c r="DT331" s="62"/>
      <c r="DU331" s="62"/>
      <c r="DV331" s="62"/>
      <c r="DW331" s="62"/>
      <c r="DX331" s="62"/>
      <c r="DY331" s="62"/>
      <c r="DZ331" s="62"/>
      <c r="EA331" s="62"/>
      <c r="EB331" s="62"/>
      <c r="EC331" s="62"/>
      <c r="ED331" s="62"/>
      <c r="EE331" s="62"/>
      <c r="EF331" s="62"/>
      <c r="EG331" s="62"/>
      <c r="EH331" s="62"/>
      <c r="EI331" s="62"/>
      <c r="EJ331" s="62"/>
      <c r="EK331" s="62"/>
      <c r="EL331" s="62"/>
      <c r="EM331" s="62"/>
      <c r="EN331" s="62"/>
      <c r="EO331" s="62"/>
      <c r="EP331" s="62"/>
      <c r="EQ331" s="62"/>
      <c r="ER331" s="62"/>
      <c r="ES331" s="62"/>
      <c r="ET331" s="62"/>
      <c r="EU331" s="62"/>
      <c r="EV331" s="62"/>
      <c r="EW331" s="62"/>
      <c r="EX331" s="62"/>
      <c r="EY331" s="62"/>
      <c r="EZ331" s="62"/>
      <c r="FA331" s="62"/>
      <c r="FB331" s="62"/>
      <c r="FC331" s="62"/>
      <c r="FD331" s="62"/>
      <c r="FE331" s="62"/>
      <c r="FF331" s="62"/>
      <c r="FG331" s="62"/>
      <c r="FH331" s="62"/>
      <c r="FI331" s="62"/>
      <c r="FJ331" s="62"/>
      <c r="FK331" s="62"/>
      <c r="FL331" s="62"/>
      <c r="FM331" s="62"/>
      <c r="FN331" s="62"/>
      <c r="FO331" s="62"/>
      <c r="FP331" s="62"/>
      <c r="FQ331" s="62"/>
      <c r="FR331" s="62"/>
      <c r="FS331" s="62"/>
      <c r="FT331" s="62"/>
      <c r="FU331" s="62"/>
      <c r="FV331" s="62"/>
      <c r="FW331" s="62"/>
      <c r="FX331" s="62"/>
      <c r="FY331" s="62"/>
      <c r="FZ331" s="62"/>
      <c r="GA331" s="62"/>
      <c r="GB331" s="62"/>
      <c r="GC331" s="62"/>
      <c r="GD331" s="62"/>
      <c r="GE331" s="62"/>
      <c r="GF331" s="62"/>
      <c r="GG331" s="62"/>
      <c r="GH331" s="62"/>
      <c r="GI331" s="62"/>
      <c r="GJ331" s="62"/>
      <c r="GK331" s="62"/>
      <c r="GL331" s="62"/>
      <c r="GM331" s="62"/>
      <c r="GN331" s="62"/>
      <c r="GO331" s="62"/>
      <c r="GP331" s="62"/>
      <c r="GQ331" s="62"/>
      <c r="GR331" s="62"/>
      <c r="GS331" s="62"/>
      <c r="GT331" s="62"/>
      <c r="GU331" s="62"/>
      <c r="GV331" s="62"/>
      <c r="GW331" s="62"/>
      <c r="GX331" s="62"/>
      <c r="GY331" s="62"/>
      <c r="GZ331" s="62"/>
      <c r="HA331" s="62"/>
      <c r="HB331" s="62"/>
      <c r="HC331" s="62"/>
      <c r="HD331" s="62"/>
      <c r="HE331" s="62"/>
      <c r="HF331" s="62"/>
      <c r="HG331" s="62"/>
      <c r="HH331" s="62"/>
      <c r="HI331" s="62"/>
      <c r="HJ331" s="62"/>
      <c r="HK331" s="62"/>
      <c r="HL331" s="62"/>
      <c r="HM331" s="62"/>
      <c r="HN331" s="62"/>
      <c r="HO331" s="62"/>
      <c r="HP331" s="62"/>
      <c r="HQ331" s="62"/>
      <c r="HR331" s="62"/>
      <c r="HS331" s="62"/>
      <c r="HT331" s="62"/>
      <c r="HU331" s="62"/>
      <c r="HV331" s="62"/>
      <c r="HW331" s="62"/>
      <c r="HX331" s="62"/>
      <c r="HY331" s="62"/>
      <c r="HZ331" s="62"/>
      <c r="IA331" s="62"/>
      <c r="IB331" s="62"/>
      <c r="IC331" s="62"/>
      <c r="ID331" s="62"/>
      <c r="IE331" s="62"/>
      <c r="IF331" s="62"/>
      <c r="IG331" s="62"/>
      <c r="IH331" s="62"/>
      <c r="II331" s="62"/>
      <c r="IJ331" s="62"/>
      <c r="IK331" s="62"/>
      <c r="IL331" s="62"/>
      <c r="IM331" s="62"/>
      <c r="IN331" s="62"/>
      <c r="IO331" s="62"/>
      <c r="IP331" s="62"/>
      <c r="IQ331" s="62"/>
      <c r="IR331" s="62"/>
      <c r="IS331" s="62"/>
      <c r="IT331" s="62"/>
      <c r="IU331" s="62"/>
      <c r="IV331" s="62"/>
      <c r="IW331" s="62"/>
      <c r="IX331" s="62"/>
      <c r="IY331" s="62"/>
      <c r="IZ331" s="62"/>
      <c r="JA331" s="62"/>
      <c r="JB331" s="62"/>
      <c r="JC331" s="62"/>
      <c r="JD331" s="62"/>
      <c r="JE331" s="62"/>
      <c r="JF331" s="62"/>
      <c r="JG331" s="62"/>
      <c r="JH331" s="62"/>
      <c r="JI331" s="62"/>
      <c r="JJ331" s="62"/>
      <c r="JK331" s="62"/>
      <c r="JL331" s="62"/>
      <c r="JM331" s="62"/>
      <c r="JN331" s="62"/>
      <c r="JO331" s="62"/>
      <c r="JP331" s="62"/>
      <c r="JQ331" s="62"/>
      <c r="JR331" s="62"/>
      <c r="JS331" s="62"/>
      <c r="JT331" s="62"/>
      <c r="JU331" s="62"/>
      <c r="JV331" s="62"/>
      <c r="JW331" s="62"/>
      <c r="JX331" s="62"/>
      <c r="JY331" s="62"/>
      <c r="JZ331" s="62"/>
      <c r="KA331" s="62"/>
      <c r="KB331" s="62"/>
      <c r="KC331" s="62"/>
      <c r="KD331" s="62"/>
      <c r="KE331" s="62"/>
      <c r="KF331" s="62"/>
      <c r="KG331" s="62"/>
      <c r="KH331" s="62"/>
      <c r="KI331" s="62"/>
      <c r="KJ331" s="62"/>
      <c r="KK331" s="62"/>
      <c r="KL331" s="62"/>
      <c r="KM331" s="62"/>
      <c r="KN331" s="62"/>
      <c r="KO331" s="62"/>
      <c r="KP331" s="62"/>
      <c r="KQ331" s="62"/>
      <c r="KR331" s="62"/>
      <c r="KS331" s="62"/>
      <c r="KT331" s="62"/>
    </row>
    <row r="332" spans="1:306" s="61" customFormat="1" ht="18" customHeight="1" thickTop="1" thickBot="1">
      <c r="A332" s="10"/>
      <c r="B332" s="31" t="s">
        <v>445</v>
      </c>
      <c r="C332" s="24"/>
      <c r="D332" s="23" t="s">
        <v>315</v>
      </c>
      <c r="E332" s="117"/>
      <c r="F332" s="232"/>
      <c r="G332" s="175"/>
      <c r="H332" s="236"/>
      <c r="I332" s="117"/>
      <c r="J332" s="232"/>
      <c r="K332" s="174"/>
      <c r="L332" s="232"/>
      <c r="M332" s="239"/>
      <c r="N332" s="230"/>
      <c r="O332" s="175"/>
      <c r="P332" s="235"/>
      <c r="Q332" s="175"/>
      <c r="R332" s="235"/>
      <c r="S332" s="175"/>
      <c r="T332" s="235"/>
      <c r="U332" s="108"/>
      <c r="V332" s="227"/>
      <c r="W332" s="218">
        <v>44132</v>
      </c>
      <c r="X332" s="232">
        <v>13450</v>
      </c>
      <c r="Y332" s="175"/>
      <c r="Z332" s="232"/>
      <c r="AA332" s="175">
        <v>44181</v>
      </c>
      <c r="AB332" s="295">
        <v>964114.07</v>
      </c>
      <c r="AC332" s="83">
        <f t="shared" si="12"/>
        <v>977564.07</v>
      </c>
      <c r="AD332" s="175"/>
      <c r="AE332" s="44"/>
      <c r="AF332" s="27"/>
      <c r="AG332" s="83">
        <f t="shared" si="13"/>
        <v>977564.07</v>
      </c>
      <c r="AH332" s="98"/>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CA332" s="62"/>
      <c r="CB332" s="62"/>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62"/>
      <c r="EJ332" s="62"/>
      <c r="EK332" s="62"/>
      <c r="EL332" s="62"/>
      <c r="EM332" s="62"/>
      <c r="EN332" s="62"/>
      <c r="EO332" s="62"/>
      <c r="EP332" s="62"/>
      <c r="EQ332" s="62"/>
      <c r="ER332" s="62"/>
      <c r="ES332" s="62"/>
      <c r="ET332" s="62"/>
      <c r="EU332" s="62"/>
      <c r="EV332" s="62"/>
      <c r="EW332" s="62"/>
      <c r="EX332" s="62"/>
      <c r="EY332" s="62"/>
      <c r="EZ332" s="62"/>
      <c r="FA332" s="62"/>
      <c r="FB332" s="62"/>
      <c r="FC332" s="62"/>
      <c r="FD332" s="62"/>
      <c r="FE332" s="62"/>
      <c r="FF332" s="62"/>
      <c r="FG332" s="62"/>
      <c r="FH332" s="62"/>
      <c r="FI332" s="62"/>
      <c r="FJ332" s="62"/>
      <c r="FK332" s="62"/>
      <c r="FL332" s="62"/>
      <c r="FM332" s="62"/>
      <c r="FN332" s="62"/>
      <c r="FO332" s="62"/>
      <c r="FP332" s="62"/>
      <c r="FQ332" s="62"/>
      <c r="FR332" s="62"/>
      <c r="FS332" s="62"/>
      <c r="FT332" s="62"/>
      <c r="FU332" s="62"/>
      <c r="FV332" s="62"/>
      <c r="FW332" s="62"/>
      <c r="FX332" s="62"/>
      <c r="FY332" s="62"/>
      <c r="FZ332" s="62"/>
      <c r="GA332" s="62"/>
      <c r="GB332" s="62"/>
      <c r="GC332" s="62"/>
      <c r="GD332" s="62"/>
      <c r="GE332" s="62"/>
      <c r="GF332" s="62"/>
      <c r="GG332" s="62"/>
      <c r="GH332" s="62"/>
      <c r="GI332" s="62"/>
      <c r="GJ332" s="62"/>
      <c r="GK332" s="62"/>
      <c r="GL332" s="62"/>
      <c r="GM332" s="62"/>
      <c r="GN332" s="62"/>
      <c r="GO332" s="62"/>
      <c r="GP332" s="62"/>
      <c r="GQ332" s="62"/>
      <c r="GR332" s="62"/>
      <c r="GS332" s="62"/>
      <c r="GT332" s="62"/>
      <c r="GU332" s="62"/>
      <c r="GV332" s="62"/>
      <c r="GW332" s="62"/>
      <c r="GX332" s="62"/>
      <c r="GY332" s="62"/>
      <c r="GZ332" s="62"/>
      <c r="HA332" s="62"/>
      <c r="HB332" s="62"/>
      <c r="HC332" s="62"/>
      <c r="HD332" s="62"/>
      <c r="HE332" s="62"/>
      <c r="HF332" s="62"/>
      <c r="HG332" s="62"/>
      <c r="HH332" s="62"/>
      <c r="HI332" s="62"/>
      <c r="HJ332" s="62"/>
      <c r="HK332" s="62"/>
      <c r="HL332" s="62"/>
      <c r="HM332" s="62"/>
      <c r="HN332" s="62"/>
      <c r="HO332" s="62"/>
      <c r="HP332" s="62"/>
      <c r="HQ332" s="62"/>
      <c r="HR332" s="62"/>
      <c r="HS332" s="62"/>
      <c r="HT332" s="62"/>
      <c r="HU332" s="62"/>
      <c r="HV332" s="62"/>
      <c r="HW332" s="62"/>
      <c r="HX332" s="62"/>
      <c r="HY332" s="62"/>
      <c r="HZ332" s="62"/>
      <c r="IA332" s="62"/>
      <c r="IB332" s="62"/>
      <c r="IC332" s="62"/>
      <c r="ID332" s="62"/>
      <c r="IE332" s="62"/>
      <c r="IF332" s="62"/>
      <c r="IG332" s="62"/>
      <c r="IH332" s="62"/>
      <c r="II332" s="62"/>
      <c r="IJ332" s="62"/>
      <c r="IK332" s="62"/>
      <c r="IL332" s="62"/>
      <c r="IM332" s="62"/>
      <c r="IN332" s="62"/>
      <c r="IO332" s="62"/>
      <c r="IP332" s="62"/>
      <c r="IQ332" s="62"/>
      <c r="IR332" s="62"/>
      <c r="IS332" s="62"/>
      <c r="IT332" s="62"/>
      <c r="IU332" s="62"/>
      <c r="IV332" s="62"/>
      <c r="IW332" s="62"/>
      <c r="IX332" s="62"/>
      <c r="IY332" s="62"/>
      <c r="IZ332" s="62"/>
      <c r="JA332" s="62"/>
      <c r="JB332" s="62"/>
      <c r="JC332" s="62"/>
      <c r="JD332" s="62"/>
      <c r="JE332" s="62"/>
      <c r="JF332" s="62"/>
      <c r="JG332" s="62"/>
      <c r="JH332" s="62"/>
      <c r="JI332" s="62"/>
      <c r="JJ332" s="62"/>
      <c r="JK332" s="62"/>
      <c r="JL332" s="62"/>
      <c r="JM332" s="62"/>
      <c r="JN332" s="62"/>
      <c r="JO332" s="62"/>
      <c r="JP332" s="62"/>
      <c r="JQ332" s="62"/>
      <c r="JR332" s="62"/>
      <c r="JS332" s="62"/>
      <c r="JT332" s="62"/>
      <c r="JU332" s="62"/>
      <c r="JV332" s="62"/>
      <c r="JW332" s="62"/>
      <c r="JX332" s="62"/>
      <c r="JY332" s="62"/>
      <c r="JZ332" s="62"/>
      <c r="KA332" s="62"/>
      <c r="KB332" s="62"/>
      <c r="KC332" s="62"/>
      <c r="KD332" s="62"/>
      <c r="KE332" s="62"/>
      <c r="KF332" s="62"/>
      <c r="KG332" s="62"/>
      <c r="KH332" s="62"/>
      <c r="KI332" s="62"/>
      <c r="KJ332" s="62"/>
      <c r="KK332" s="62"/>
      <c r="KL332" s="62"/>
      <c r="KM332" s="62"/>
      <c r="KN332" s="62"/>
      <c r="KO332" s="62"/>
      <c r="KP332" s="62"/>
      <c r="KQ332" s="62"/>
      <c r="KR332" s="62"/>
      <c r="KS332" s="62"/>
      <c r="KT332" s="62"/>
    </row>
    <row r="333" spans="1:306" s="62" customFormat="1" ht="17.25" customHeight="1" thickTop="1" thickBot="1">
      <c r="A333" s="10"/>
      <c r="B333" s="31" t="s">
        <v>504</v>
      </c>
      <c r="C333" s="61"/>
      <c r="D333" s="23" t="s">
        <v>487</v>
      </c>
      <c r="E333" s="191"/>
      <c r="F333" s="64"/>
      <c r="G333" s="117"/>
      <c r="H333" s="232"/>
      <c r="I333" s="117"/>
      <c r="J333" s="232"/>
      <c r="K333" s="175"/>
      <c r="L333" s="232"/>
      <c r="M333" s="239"/>
      <c r="N333" s="241"/>
      <c r="O333" s="174"/>
      <c r="P333" s="246"/>
      <c r="Q333" s="218"/>
      <c r="R333" s="235"/>
      <c r="S333" s="40"/>
      <c r="T333" s="246"/>
      <c r="U333" s="108"/>
      <c r="V333" s="227"/>
      <c r="W333" s="175"/>
      <c r="X333" s="263"/>
      <c r="Y333" s="175"/>
      <c r="Z333" s="266"/>
      <c r="AA333" s="175"/>
      <c r="AB333" s="224"/>
      <c r="AC333" s="83">
        <f t="shared" si="12"/>
        <v>0</v>
      </c>
      <c r="AD333" s="175">
        <v>44223</v>
      </c>
      <c r="AE333" s="300">
        <v>114755.08</v>
      </c>
      <c r="AF333" s="27"/>
      <c r="AG333" s="83">
        <f t="shared" si="13"/>
        <v>114755.08</v>
      </c>
      <c r="AH333" s="98"/>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61"/>
    </row>
    <row r="334" spans="1:306" s="61" customFormat="1" ht="18" customHeight="1" thickTop="1" thickBot="1">
      <c r="A334" s="10"/>
      <c r="B334" s="31" t="s">
        <v>488</v>
      </c>
      <c r="C334" s="24"/>
      <c r="D334" s="23" t="s">
        <v>487</v>
      </c>
      <c r="E334" s="117"/>
      <c r="F334" s="232"/>
      <c r="G334" s="175"/>
      <c r="H334" s="236"/>
      <c r="I334" s="117"/>
      <c r="J334" s="232"/>
      <c r="K334" s="174"/>
      <c r="L334" s="232"/>
      <c r="M334" s="239"/>
      <c r="N334" s="230"/>
      <c r="O334" s="175"/>
      <c r="P334" s="235"/>
      <c r="Q334" s="175"/>
      <c r="R334" s="235"/>
      <c r="S334" s="175"/>
      <c r="T334" s="235"/>
      <c r="U334" s="108"/>
      <c r="V334" s="227"/>
      <c r="W334" s="218"/>
      <c r="X334" s="232"/>
      <c r="Y334" s="175"/>
      <c r="Z334" s="232"/>
      <c r="AA334" s="175"/>
      <c r="AB334" s="295"/>
      <c r="AC334" s="83">
        <f t="shared" si="12"/>
        <v>0</v>
      </c>
      <c r="AD334" s="175">
        <v>44217</v>
      </c>
      <c r="AE334" s="290">
        <v>124569.06</v>
      </c>
      <c r="AF334" s="27"/>
      <c r="AG334" s="83">
        <f t="shared" si="13"/>
        <v>124569.06</v>
      </c>
      <c r="AH334" s="98"/>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CA334" s="62"/>
      <c r="CB334" s="62"/>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c r="DG334" s="62"/>
      <c r="DH334" s="62"/>
      <c r="DI334" s="62"/>
      <c r="DJ334" s="62"/>
      <c r="DK334" s="62"/>
      <c r="DL334" s="62"/>
      <c r="DM334" s="62"/>
      <c r="DN334" s="62"/>
      <c r="DO334" s="62"/>
      <c r="DP334" s="62"/>
      <c r="DQ334" s="62"/>
      <c r="DR334" s="62"/>
      <c r="DS334" s="62"/>
      <c r="DT334" s="62"/>
      <c r="DU334" s="62"/>
      <c r="DV334" s="62"/>
      <c r="DW334" s="62"/>
      <c r="DX334" s="62"/>
      <c r="DY334" s="62"/>
      <c r="DZ334" s="62"/>
      <c r="EA334" s="62"/>
      <c r="EB334" s="62"/>
      <c r="EC334" s="62"/>
      <c r="ED334" s="62"/>
      <c r="EE334" s="62"/>
      <c r="EF334" s="62"/>
      <c r="EG334" s="62"/>
      <c r="EH334" s="62"/>
      <c r="EI334" s="62"/>
      <c r="EJ334" s="62"/>
      <c r="EK334" s="62"/>
      <c r="EL334" s="62"/>
      <c r="EM334" s="62"/>
      <c r="EN334" s="62"/>
      <c r="EO334" s="62"/>
      <c r="EP334" s="62"/>
      <c r="EQ334" s="62"/>
      <c r="ER334" s="62"/>
      <c r="ES334" s="62"/>
      <c r="ET334" s="62"/>
      <c r="EU334" s="62"/>
      <c r="EV334" s="62"/>
      <c r="EW334" s="62"/>
      <c r="EX334" s="62"/>
      <c r="EY334" s="62"/>
      <c r="EZ334" s="62"/>
      <c r="FA334" s="62"/>
      <c r="FB334" s="62"/>
      <c r="FC334" s="62"/>
      <c r="FD334" s="62"/>
      <c r="FE334" s="62"/>
      <c r="FF334" s="62"/>
      <c r="FG334" s="62"/>
      <c r="FH334" s="62"/>
      <c r="FI334" s="62"/>
      <c r="FJ334" s="62"/>
      <c r="FK334" s="62"/>
      <c r="FL334" s="62"/>
      <c r="FM334" s="62"/>
      <c r="FN334" s="62"/>
      <c r="FO334" s="62"/>
      <c r="FP334" s="62"/>
      <c r="FQ334" s="62"/>
      <c r="FR334" s="62"/>
      <c r="FS334" s="62"/>
      <c r="FT334" s="62"/>
      <c r="FU334" s="62"/>
      <c r="FV334" s="62"/>
      <c r="FW334" s="62"/>
      <c r="FX334" s="62"/>
      <c r="FY334" s="62"/>
      <c r="FZ334" s="62"/>
      <c r="GA334" s="62"/>
      <c r="GB334" s="62"/>
      <c r="GC334" s="62"/>
      <c r="GD334" s="62"/>
      <c r="GE334" s="62"/>
      <c r="GF334" s="62"/>
      <c r="GG334" s="62"/>
      <c r="GH334" s="62"/>
      <c r="GI334" s="62"/>
      <c r="GJ334" s="62"/>
      <c r="GK334" s="62"/>
      <c r="GL334" s="62"/>
      <c r="GM334" s="62"/>
      <c r="GN334" s="62"/>
      <c r="GO334" s="62"/>
      <c r="GP334" s="62"/>
      <c r="GQ334" s="62"/>
      <c r="GR334" s="62"/>
      <c r="GS334" s="62"/>
      <c r="GT334" s="62"/>
      <c r="GU334" s="62"/>
      <c r="GV334" s="62"/>
      <c r="GW334" s="62"/>
      <c r="GX334" s="62"/>
      <c r="GY334" s="62"/>
      <c r="GZ334" s="62"/>
      <c r="HA334" s="62"/>
      <c r="HB334" s="62"/>
      <c r="HC334" s="62"/>
      <c r="HD334" s="62"/>
      <c r="HE334" s="62"/>
      <c r="HF334" s="62"/>
      <c r="HG334" s="62"/>
      <c r="HH334" s="62"/>
      <c r="HI334" s="62"/>
      <c r="HJ334" s="62"/>
      <c r="HK334" s="62"/>
      <c r="HL334" s="62"/>
      <c r="HM334" s="62"/>
      <c r="HN334" s="62"/>
      <c r="HO334" s="62"/>
      <c r="HP334" s="62"/>
      <c r="HQ334" s="62"/>
      <c r="HR334" s="62"/>
      <c r="HS334" s="62"/>
      <c r="HT334" s="62"/>
      <c r="HU334" s="62"/>
      <c r="HV334" s="62"/>
      <c r="HW334" s="62"/>
      <c r="HX334" s="62"/>
      <c r="HY334" s="62"/>
      <c r="HZ334" s="62"/>
      <c r="IA334" s="62"/>
      <c r="IB334" s="62"/>
      <c r="IC334" s="62"/>
      <c r="ID334" s="62"/>
      <c r="IE334" s="62"/>
      <c r="IF334" s="62"/>
      <c r="IG334" s="62"/>
      <c r="IH334" s="62"/>
      <c r="II334" s="62"/>
      <c r="IJ334" s="62"/>
      <c r="IK334" s="62"/>
      <c r="IL334" s="62"/>
      <c r="IM334" s="62"/>
      <c r="IN334" s="62"/>
      <c r="IO334" s="62"/>
      <c r="IP334" s="62"/>
      <c r="IQ334" s="62"/>
      <c r="IR334" s="62"/>
      <c r="IS334" s="62"/>
      <c r="IT334" s="62"/>
      <c r="IU334" s="62"/>
      <c r="IV334" s="62"/>
      <c r="IW334" s="62"/>
      <c r="IX334" s="62"/>
      <c r="IY334" s="62"/>
      <c r="IZ334" s="62"/>
      <c r="JA334" s="62"/>
      <c r="JB334" s="62"/>
      <c r="JC334" s="62"/>
      <c r="JD334" s="62"/>
      <c r="JE334" s="62"/>
      <c r="JF334" s="62"/>
      <c r="JG334" s="62"/>
      <c r="JH334" s="62"/>
      <c r="JI334" s="62"/>
      <c r="JJ334" s="62"/>
      <c r="JK334" s="62"/>
      <c r="JL334" s="62"/>
      <c r="JM334" s="62"/>
      <c r="JN334" s="62"/>
      <c r="JO334" s="62"/>
      <c r="JP334" s="62"/>
      <c r="JQ334" s="62"/>
      <c r="JR334" s="62"/>
      <c r="JS334" s="62"/>
      <c r="JT334" s="62"/>
      <c r="JU334" s="62"/>
      <c r="JV334" s="62"/>
      <c r="JW334" s="62"/>
      <c r="JX334" s="62"/>
      <c r="JY334" s="62"/>
      <c r="JZ334" s="62"/>
      <c r="KA334" s="62"/>
      <c r="KB334" s="62"/>
      <c r="KC334" s="62"/>
      <c r="KD334" s="62"/>
      <c r="KE334" s="62"/>
      <c r="KF334" s="62"/>
      <c r="KG334" s="62"/>
      <c r="KH334" s="62"/>
      <c r="KI334" s="62"/>
      <c r="KJ334" s="62"/>
      <c r="KK334" s="62"/>
      <c r="KL334" s="62"/>
      <c r="KM334" s="62"/>
      <c r="KN334" s="62"/>
      <c r="KO334" s="62"/>
      <c r="KP334" s="62"/>
      <c r="KQ334" s="62"/>
      <c r="KR334" s="62"/>
      <c r="KS334" s="62"/>
      <c r="KT334" s="62"/>
    </row>
    <row r="335" spans="1:306" s="61" customFormat="1" ht="18" customHeight="1" thickTop="1" thickBot="1">
      <c r="A335" s="10"/>
      <c r="B335" s="31" t="s">
        <v>133</v>
      </c>
      <c r="C335" s="24"/>
      <c r="D335" s="23" t="s">
        <v>322</v>
      </c>
      <c r="E335" s="117"/>
      <c r="F335" s="232"/>
      <c r="G335" s="175"/>
      <c r="H335" s="236"/>
      <c r="I335" s="117"/>
      <c r="J335" s="232"/>
      <c r="K335" s="174"/>
      <c r="L335" s="232"/>
      <c r="M335" s="239"/>
      <c r="N335" s="230"/>
      <c r="O335" s="175"/>
      <c r="P335" s="235"/>
      <c r="Q335" s="175"/>
      <c r="R335" s="235"/>
      <c r="S335" s="175"/>
      <c r="T335" s="235"/>
      <c r="U335" s="108"/>
      <c r="V335" s="227"/>
      <c r="W335" s="218">
        <v>44120</v>
      </c>
      <c r="X335" s="232">
        <v>806868</v>
      </c>
      <c r="Y335" s="175"/>
      <c r="Z335" s="232"/>
      <c r="AA335" s="175"/>
      <c r="AB335" s="224"/>
      <c r="AC335" s="83">
        <f t="shared" si="12"/>
        <v>806868</v>
      </c>
      <c r="AD335" s="175"/>
      <c r="AE335" s="44"/>
      <c r="AF335" s="27"/>
      <c r="AG335" s="83">
        <f t="shared" si="13"/>
        <v>806868</v>
      </c>
      <c r="AH335" s="98"/>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62"/>
      <c r="EJ335" s="62"/>
      <c r="EK335" s="62"/>
      <c r="EL335" s="62"/>
      <c r="EM335" s="62"/>
      <c r="EN335" s="62"/>
      <c r="EO335" s="62"/>
      <c r="EP335" s="62"/>
      <c r="EQ335" s="62"/>
      <c r="ER335" s="62"/>
      <c r="ES335" s="62"/>
      <c r="ET335" s="62"/>
      <c r="EU335" s="62"/>
      <c r="EV335" s="62"/>
      <c r="EW335" s="62"/>
      <c r="EX335" s="62"/>
      <c r="EY335" s="62"/>
      <c r="EZ335" s="62"/>
      <c r="FA335" s="62"/>
      <c r="FB335" s="62"/>
      <c r="FC335" s="62"/>
      <c r="FD335" s="62"/>
      <c r="FE335" s="62"/>
      <c r="FF335" s="62"/>
      <c r="FG335" s="62"/>
      <c r="FH335" s="62"/>
      <c r="FI335" s="62"/>
      <c r="FJ335" s="62"/>
      <c r="FK335" s="62"/>
      <c r="FL335" s="62"/>
      <c r="FM335" s="62"/>
      <c r="FN335" s="62"/>
      <c r="FO335" s="62"/>
      <c r="FP335" s="62"/>
      <c r="FQ335" s="62"/>
      <c r="FR335" s="62"/>
      <c r="FS335" s="62"/>
      <c r="FT335" s="62"/>
      <c r="FU335" s="62"/>
      <c r="FV335" s="62"/>
      <c r="FW335" s="62"/>
      <c r="FX335" s="62"/>
      <c r="FY335" s="62"/>
      <c r="FZ335" s="62"/>
      <c r="GA335" s="62"/>
      <c r="GB335" s="62"/>
      <c r="GC335" s="62"/>
      <c r="GD335" s="62"/>
      <c r="GE335" s="62"/>
      <c r="GF335" s="62"/>
      <c r="GG335" s="62"/>
      <c r="GH335" s="62"/>
      <c r="GI335" s="62"/>
      <c r="GJ335" s="62"/>
      <c r="GK335" s="62"/>
      <c r="GL335" s="62"/>
      <c r="GM335" s="62"/>
      <c r="GN335" s="62"/>
      <c r="GO335" s="62"/>
      <c r="GP335" s="62"/>
      <c r="GQ335" s="62"/>
      <c r="GR335" s="62"/>
      <c r="GS335" s="62"/>
      <c r="GT335" s="62"/>
      <c r="GU335" s="62"/>
      <c r="GV335" s="62"/>
      <c r="GW335" s="62"/>
      <c r="GX335" s="62"/>
      <c r="GY335" s="62"/>
      <c r="GZ335" s="62"/>
      <c r="HA335" s="62"/>
      <c r="HB335" s="62"/>
      <c r="HC335" s="62"/>
      <c r="HD335" s="62"/>
      <c r="HE335" s="62"/>
      <c r="HF335" s="62"/>
      <c r="HG335" s="62"/>
      <c r="HH335" s="62"/>
      <c r="HI335" s="62"/>
      <c r="HJ335" s="62"/>
      <c r="HK335" s="62"/>
      <c r="HL335" s="62"/>
      <c r="HM335" s="62"/>
      <c r="HN335" s="62"/>
      <c r="HO335" s="62"/>
      <c r="HP335" s="62"/>
      <c r="HQ335" s="62"/>
      <c r="HR335" s="62"/>
      <c r="HS335" s="62"/>
      <c r="HT335" s="62"/>
      <c r="HU335" s="62"/>
      <c r="HV335" s="62"/>
      <c r="HW335" s="62"/>
      <c r="HX335" s="62"/>
      <c r="HY335" s="62"/>
      <c r="HZ335" s="62"/>
      <c r="IA335" s="62"/>
      <c r="IB335" s="62"/>
      <c r="IC335" s="62"/>
      <c r="ID335" s="62"/>
      <c r="IE335" s="62"/>
      <c r="IF335" s="62"/>
      <c r="IG335" s="62"/>
      <c r="IH335" s="62"/>
      <c r="II335" s="62"/>
      <c r="IJ335" s="62"/>
      <c r="IK335" s="62"/>
      <c r="IL335" s="62"/>
      <c r="IM335" s="62"/>
      <c r="IN335" s="62"/>
      <c r="IO335" s="62"/>
      <c r="IP335" s="62"/>
      <c r="IQ335" s="62"/>
      <c r="IR335" s="62"/>
      <c r="IS335" s="62"/>
      <c r="IT335" s="62"/>
      <c r="IU335" s="62"/>
      <c r="IV335" s="62"/>
      <c r="IW335" s="62"/>
      <c r="IX335" s="62"/>
      <c r="IY335" s="62"/>
      <c r="IZ335" s="62"/>
      <c r="JA335" s="62"/>
      <c r="JB335" s="62"/>
      <c r="JC335" s="62"/>
      <c r="JD335" s="62"/>
      <c r="JE335" s="62"/>
      <c r="JF335" s="62"/>
      <c r="JG335" s="62"/>
      <c r="JH335" s="62"/>
      <c r="JI335" s="62"/>
      <c r="JJ335" s="62"/>
      <c r="JK335" s="62"/>
      <c r="JL335" s="62"/>
      <c r="JM335" s="62"/>
      <c r="JN335" s="62"/>
      <c r="JO335" s="62"/>
      <c r="JP335" s="62"/>
      <c r="JQ335" s="62"/>
      <c r="JR335" s="62"/>
      <c r="JS335" s="62"/>
      <c r="JT335" s="62"/>
      <c r="JU335" s="62"/>
      <c r="JV335" s="62"/>
      <c r="JW335" s="62"/>
      <c r="JX335" s="62"/>
      <c r="JY335" s="62"/>
      <c r="JZ335" s="62"/>
      <c r="KA335" s="62"/>
      <c r="KB335" s="62"/>
      <c r="KC335" s="62"/>
      <c r="KD335" s="62"/>
      <c r="KE335" s="62"/>
      <c r="KF335" s="62"/>
      <c r="KG335" s="62"/>
      <c r="KH335" s="62"/>
      <c r="KI335" s="62"/>
      <c r="KJ335" s="62"/>
      <c r="KK335" s="62"/>
      <c r="KL335" s="62"/>
      <c r="KM335" s="62"/>
      <c r="KN335" s="62"/>
      <c r="KO335" s="62"/>
      <c r="KP335" s="62"/>
      <c r="KQ335" s="62"/>
      <c r="KR335" s="62"/>
      <c r="KS335" s="62"/>
      <c r="KT335" s="62"/>
    </row>
    <row r="336" spans="1:306" s="62" customFormat="1" ht="17.25" customHeight="1" thickTop="1" thickBot="1">
      <c r="A336" s="10"/>
      <c r="B336" s="31" t="s">
        <v>273</v>
      </c>
      <c r="C336" s="61"/>
      <c r="D336" s="23" t="s">
        <v>275</v>
      </c>
      <c r="E336" s="191"/>
      <c r="F336" s="64"/>
      <c r="G336" s="117"/>
      <c r="H336" s="232"/>
      <c r="I336" s="117"/>
      <c r="J336" s="232"/>
      <c r="K336" s="175"/>
      <c r="L336" s="232"/>
      <c r="M336" s="239">
        <v>43980</v>
      </c>
      <c r="N336" s="241">
        <v>72935.45</v>
      </c>
      <c r="O336" s="174"/>
      <c r="P336" s="246"/>
      <c r="Q336" s="218"/>
      <c r="R336" s="235"/>
      <c r="S336" s="40"/>
      <c r="T336" s="246"/>
      <c r="U336" s="108"/>
      <c r="V336" s="133"/>
      <c r="W336" s="174"/>
      <c r="X336" s="64"/>
      <c r="Y336" s="175"/>
      <c r="Z336" s="224"/>
      <c r="AA336" s="175"/>
      <c r="AB336" s="224"/>
      <c r="AC336" s="83">
        <f t="shared" si="12"/>
        <v>72935.45</v>
      </c>
      <c r="AD336" s="175"/>
      <c r="AE336" s="44"/>
      <c r="AF336" s="27"/>
      <c r="AG336" s="83">
        <f t="shared" si="13"/>
        <v>72935.45</v>
      </c>
      <c r="AH336" s="98"/>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61"/>
    </row>
    <row r="337" spans="1:78" s="62" customFormat="1" ht="17.25" customHeight="1" thickTop="1" thickBot="1">
      <c r="A337" s="10"/>
      <c r="B337" s="31" t="s">
        <v>276</v>
      </c>
      <c r="C337" s="61"/>
      <c r="D337" s="23" t="s">
        <v>275</v>
      </c>
      <c r="E337" s="191"/>
      <c r="F337" s="64"/>
      <c r="G337" s="117"/>
      <c r="H337" s="232"/>
      <c r="I337" s="117">
        <v>43894</v>
      </c>
      <c r="J337" s="232">
        <v>67475.149999999994</v>
      </c>
      <c r="K337" s="175"/>
      <c r="L337" s="232"/>
      <c r="M337" s="239"/>
      <c r="N337" s="241"/>
      <c r="O337" s="174"/>
      <c r="P337" s="246"/>
      <c r="Q337" s="218"/>
      <c r="R337" s="235"/>
      <c r="S337" s="40"/>
      <c r="T337" s="246"/>
      <c r="U337" s="108"/>
      <c r="V337" s="227"/>
      <c r="W337" s="174"/>
      <c r="X337" s="64"/>
      <c r="Y337" s="175"/>
      <c r="Z337" s="224"/>
      <c r="AA337" s="175"/>
      <c r="AB337" s="224"/>
      <c r="AC337" s="83">
        <f t="shared" si="12"/>
        <v>67475.149999999994</v>
      </c>
      <c r="AD337" s="175"/>
      <c r="AE337" s="44"/>
      <c r="AF337" s="27"/>
      <c r="AG337" s="83">
        <f t="shared" si="13"/>
        <v>67475.149999999994</v>
      </c>
      <c r="AH337" s="98"/>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61"/>
    </row>
    <row r="338" spans="1:78" s="62" customFormat="1" ht="17.25" customHeight="1" thickTop="1" thickBot="1">
      <c r="A338" s="10"/>
      <c r="B338" s="31" t="s">
        <v>481</v>
      </c>
      <c r="C338" s="61"/>
      <c r="D338" s="23" t="s">
        <v>372</v>
      </c>
      <c r="E338" s="191"/>
      <c r="F338" s="64"/>
      <c r="G338" s="117"/>
      <c r="H338" s="232"/>
      <c r="I338" s="117"/>
      <c r="J338" s="232"/>
      <c r="K338" s="175"/>
      <c r="L338" s="232"/>
      <c r="M338" s="239"/>
      <c r="N338" s="241"/>
      <c r="O338" s="174"/>
      <c r="P338" s="246"/>
      <c r="Q338" s="218"/>
      <c r="R338" s="235"/>
      <c r="S338" s="40"/>
      <c r="T338" s="246"/>
      <c r="U338" s="108"/>
      <c r="V338" s="227"/>
      <c r="W338" s="174"/>
      <c r="X338" s="64"/>
      <c r="Y338" s="175"/>
      <c r="Z338" s="224"/>
      <c r="AA338" s="175">
        <v>44181</v>
      </c>
      <c r="AB338" s="232">
        <v>30000.080000000002</v>
      </c>
      <c r="AC338" s="83">
        <f t="shared" ref="AC338:AC401" si="14">AB338+Z338+X338+V338+T338+R338+P338+N338+L338+J338+H338+F338</f>
        <v>30000.080000000002</v>
      </c>
      <c r="AD338" s="175"/>
      <c r="AE338" s="44"/>
      <c r="AF338" s="27"/>
      <c r="AG338" s="83">
        <f t="shared" si="13"/>
        <v>30000.080000000002</v>
      </c>
      <c r="AH338" s="98"/>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61"/>
    </row>
    <row r="339" spans="1:78" s="62" customFormat="1" ht="17.25" customHeight="1" thickTop="1" thickBot="1">
      <c r="A339" s="10"/>
      <c r="B339" s="31" t="s">
        <v>481</v>
      </c>
      <c r="C339" s="61"/>
      <c r="D339" s="23" t="s">
        <v>372</v>
      </c>
      <c r="E339" s="191"/>
      <c r="F339" s="64"/>
      <c r="G339" s="117"/>
      <c r="H339" s="232"/>
      <c r="I339" s="117"/>
      <c r="J339" s="232"/>
      <c r="K339" s="175"/>
      <c r="L339" s="232"/>
      <c r="M339" s="239"/>
      <c r="N339" s="241"/>
      <c r="O339" s="174"/>
      <c r="P339" s="246"/>
      <c r="Q339" s="218"/>
      <c r="R339" s="235"/>
      <c r="S339" s="40"/>
      <c r="T339" s="246"/>
      <c r="U339" s="108"/>
      <c r="V339" s="227"/>
      <c r="W339" s="174"/>
      <c r="X339" s="64"/>
      <c r="Y339" s="175"/>
      <c r="Z339" s="224"/>
      <c r="AA339" s="175">
        <v>44186</v>
      </c>
      <c r="AB339" s="232">
        <v>26868.6</v>
      </c>
      <c r="AC339" s="83">
        <f t="shared" si="14"/>
        <v>26868.6</v>
      </c>
      <c r="AD339" s="175"/>
      <c r="AE339" s="44"/>
      <c r="AF339" s="27"/>
      <c r="AG339" s="83">
        <f t="shared" si="13"/>
        <v>26868.6</v>
      </c>
      <c r="AH339" s="98"/>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61"/>
    </row>
    <row r="340" spans="1:78" s="62" customFormat="1" ht="17.25" customHeight="1" thickTop="1" thickBot="1">
      <c r="A340" s="10"/>
      <c r="B340" s="31" t="s">
        <v>273</v>
      </c>
      <c r="C340" s="61"/>
      <c r="D340" s="23" t="s">
        <v>379</v>
      </c>
      <c r="E340" s="191"/>
      <c r="F340" s="64"/>
      <c r="G340" s="117"/>
      <c r="H340" s="232"/>
      <c r="I340" s="117"/>
      <c r="J340" s="232"/>
      <c r="K340" s="175"/>
      <c r="L340" s="232"/>
      <c r="M340" s="239"/>
      <c r="N340" s="241"/>
      <c r="O340" s="174"/>
      <c r="P340" s="246"/>
      <c r="Q340" s="218"/>
      <c r="R340" s="235"/>
      <c r="S340" s="40"/>
      <c r="T340" s="246"/>
      <c r="U340" s="108"/>
      <c r="V340" s="227"/>
      <c r="W340" s="174"/>
      <c r="X340" s="64"/>
      <c r="Y340" s="175"/>
      <c r="Z340" s="224"/>
      <c r="AA340" s="175">
        <v>44181</v>
      </c>
      <c r="AB340" s="263">
        <v>1115689.95</v>
      </c>
      <c r="AC340" s="83">
        <f t="shared" si="14"/>
        <v>1115689.95</v>
      </c>
      <c r="AD340" s="175"/>
      <c r="AE340" s="44"/>
      <c r="AF340" s="27"/>
      <c r="AG340" s="83">
        <f t="shared" si="13"/>
        <v>1115689.95</v>
      </c>
      <c r="AH340" s="98"/>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61"/>
    </row>
    <row r="341" spans="1:78" s="62" customFormat="1" ht="17.25" customHeight="1" thickTop="1" thickBot="1">
      <c r="A341" s="10"/>
      <c r="B341" s="31" t="s">
        <v>270</v>
      </c>
      <c r="C341" s="61"/>
      <c r="D341" s="23" t="s">
        <v>379</v>
      </c>
      <c r="E341" s="191"/>
      <c r="F341" s="233"/>
      <c r="G341" s="117"/>
      <c r="H341" s="234"/>
      <c r="I341" s="117"/>
      <c r="J341" s="234"/>
      <c r="K341" s="175"/>
      <c r="L341" s="232"/>
      <c r="M341" s="239"/>
      <c r="N341" s="288"/>
      <c r="O341" s="174"/>
      <c r="P341" s="289"/>
      <c r="Q341" s="218"/>
      <c r="R341" s="274"/>
      <c r="S341" s="40"/>
      <c r="T341" s="289"/>
      <c r="U341" s="108"/>
      <c r="V341" s="227"/>
      <c r="W341" s="174"/>
      <c r="X341" s="233"/>
      <c r="Y341" s="175"/>
      <c r="Z341" s="224"/>
      <c r="AA341" s="218">
        <v>44181</v>
      </c>
      <c r="AB341" s="234">
        <v>69787</v>
      </c>
      <c r="AC341" s="83">
        <f t="shared" si="14"/>
        <v>69787</v>
      </c>
      <c r="AD341" s="175"/>
      <c r="AE341" s="44"/>
      <c r="AF341" s="27"/>
      <c r="AG341" s="83">
        <f t="shared" si="13"/>
        <v>69787</v>
      </c>
      <c r="AH341" s="98"/>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61"/>
    </row>
    <row r="342" spans="1:78" s="61" customFormat="1" ht="17.25" customHeight="1" thickTop="1" thickBot="1">
      <c r="A342" s="26"/>
      <c r="B342" s="31" t="s">
        <v>89</v>
      </c>
      <c r="C342" s="24"/>
      <c r="D342" s="23" t="s">
        <v>88</v>
      </c>
      <c r="E342" s="218"/>
      <c r="F342" s="232"/>
      <c r="G342" s="174"/>
      <c r="H342" s="232"/>
      <c r="I342" s="175">
        <v>43903</v>
      </c>
      <c r="J342" s="232">
        <v>21700</v>
      </c>
      <c r="K342" s="117">
        <v>43950</v>
      </c>
      <c r="L342" s="232">
        <v>21800</v>
      </c>
      <c r="M342" s="175"/>
      <c r="N342" s="36"/>
      <c r="O342" s="36"/>
      <c r="P342" s="115"/>
      <c r="Q342" s="218"/>
      <c r="R342" s="115"/>
      <c r="S342" s="40"/>
      <c r="T342" s="227"/>
      <c r="U342" s="175"/>
      <c r="V342" s="235"/>
      <c r="W342" s="218"/>
      <c r="X342" s="232"/>
      <c r="Y342" s="175"/>
      <c r="Z342" s="224"/>
      <c r="AA342" s="175"/>
      <c r="AB342" s="224"/>
      <c r="AC342" s="83">
        <f t="shared" si="14"/>
        <v>43500</v>
      </c>
      <c r="AD342" s="175"/>
      <c r="AE342" s="44"/>
      <c r="AF342" s="27"/>
      <c r="AG342" s="83">
        <f t="shared" si="13"/>
        <v>43500</v>
      </c>
      <c r="AH342" s="99"/>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62"/>
    </row>
    <row r="343" spans="1:78" s="61" customFormat="1" ht="17.25" customHeight="1" thickTop="1" thickBot="1">
      <c r="A343" s="26"/>
      <c r="B343" s="31" t="s">
        <v>89</v>
      </c>
      <c r="C343" s="24"/>
      <c r="D343" s="23" t="s">
        <v>128</v>
      </c>
      <c r="E343" s="218"/>
      <c r="F343" s="232"/>
      <c r="G343" s="174"/>
      <c r="H343" s="232"/>
      <c r="I343" s="175">
        <v>43914</v>
      </c>
      <c r="J343" s="232">
        <v>5266.8</v>
      </c>
      <c r="K343" s="175">
        <v>43950</v>
      </c>
      <c r="L343" s="232">
        <v>8857.2000000000007</v>
      </c>
      <c r="M343" s="175"/>
      <c r="N343" s="36"/>
      <c r="O343" s="36"/>
      <c r="P343" s="115"/>
      <c r="Q343" s="218"/>
      <c r="R343" s="115"/>
      <c r="S343" s="40"/>
      <c r="T343" s="227"/>
      <c r="U343" s="175"/>
      <c r="V343" s="235"/>
      <c r="W343" s="218"/>
      <c r="X343" s="232"/>
      <c r="Y343" s="175"/>
      <c r="Z343" s="224"/>
      <c r="AA343" s="175"/>
      <c r="AB343" s="224"/>
      <c r="AC343" s="83">
        <f t="shared" si="14"/>
        <v>14124</v>
      </c>
      <c r="AD343" s="175"/>
      <c r="AE343" s="44"/>
      <c r="AF343" s="27"/>
      <c r="AG343" s="83">
        <f t="shared" si="13"/>
        <v>14124</v>
      </c>
      <c r="AH343" s="99"/>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c r="BR343" s="50"/>
      <c r="BS343" s="50"/>
      <c r="BT343" s="50"/>
      <c r="BU343" s="50"/>
      <c r="BV343" s="50"/>
      <c r="BW343" s="50"/>
      <c r="BX343" s="50"/>
      <c r="BY343" s="50"/>
      <c r="BZ343" s="62"/>
    </row>
    <row r="344" spans="1:78" s="61" customFormat="1" ht="17.25" customHeight="1" thickTop="1" thickBot="1">
      <c r="A344" s="26"/>
      <c r="B344" s="31" t="s">
        <v>428</v>
      </c>
      <c r="C344" s="24"/>
      <c r="D344" s="23" t="s">
        <v>242</v>
      </c>
      <c r="E344" s="218"/>
      <c r="F344" s="232"/>
      <c r="G344" s="192"/>
      <c r="H344" s="272"/>
      <c r="I344" s="117"/>
      <c r="J344" s="232"/>
      <c r="K344" s="175">
        <v>43950</v>
      </c>
      <c r="L344" s="232">
        <v>5649.6</v>
      </c>
      <c r="M344" s="175">
        <v>43980</v>
      </c>
      <c r="N344" s="232">
        <v>5745.3</v>
      </c>
      <c r="O344" s="36"/>
      <c r="P344" s="115"/>
      <c r="Q344" s="218"/>
      <c r="R344" s="116"/>
      <c r="S344" s="40"/>
      <c r="T344" s="227"/>
      <c r="U344" s="108"/>
      <c r="V344" s="133"/>
      <c r="W344" s="218"/>
      <c r="X344" s="232"/>
      <c r="Y344" s="175"/>
      <c r="Z344" s="224"/>
      <c r="AA344" s="218">
        <v>44193</v>
      </c>
      <c r="AB344" s="234">
        <v>45000</v>
      </c>
      <c r="AC344" s="83">
        <f t="shared" si="14"/>
        <v>56394.9</v>
      </c>
      <c r="AD344" s="175"/>
      <c r="AE344" s="44"/>
      <c r="AF344" s="27"/>
      <c r="AG344" s="83">
        <f t="shared" si="13"/>
        <v>56394.9</v>
      </c>
      <c r="AH344" s="99"/>
      <c r="AI344" s="50"/>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50"/>
      <c r="BQ344" s="50"/>
      <c r="BR344" s="50"/>
      <c r="BS344" s="50"/>
      <c r="BT344" s="50"/>
      <c r="BU344" s="50"/>
      <c r="BV344" s="50"/>
      <c r="BW344" s="50"/>
      <c r="BX344" s="50"/>
      <c r="BY344" s="50"/>
      <c r="BZ344" s="62"/>
    </row>
    <row r="345" spans="1:78" s="61" customFormat="1" ht="17.25" customHeight="1" thickTop="1" thickBot="1">
      <c r="A345" s="26"/>
      <c r="B345" s="31" t="s">
        <v>428</v>
      </c>
      <c r="C345" s="24"/>
      <c r="D345" s="23" t="s">
        <v>242</v>
      </c>
      <c r="E345" s="218"/>
      <c r="F345" s="232"/>
      <c r="G345" s="192"/>
      <c r="H345" s="272"/>
      <c r="I345" s="117"/>
      <c r="J345" s="232"/>
      <c r="K345" s="175"/>
      <c r="L345" s="232"/>
      <c r="M345" s="175">
        <v>43977</v>
      </c>
      <c r="N345" s="232">
        <v>11299.2</v>
      </c>
      <c r="O345" s="36"/>
      <c r="P345" s="115"/>
      <c r="Q345" s="218"/>
      <c r="R345" s="115"/>
      <c r="S345" s="40"/>
      <c r="T345" s="227"/>
      <c r="U345" s="108"/>
      <c r="V345" s="227"/>
      <c r="W345" s="218"/>
      <c r="X345" s="232"/>
      <c r="Y345" s="175"/>
      <c r="Z345" s="224"/>
      <c r="AA345" s="175">
        <v>44193</v>
      </c>
      <c r="AB345" s="234">
        <v>48807</v>
      </c>
      <c r="AC345" s="83">
        <f t="shared" si="14"/>
        <v>60106.2</v>
      </c>
      <c r="AD345" s="175"/>
      <c r="AE345" s="44"/>
      <c r="AF345" s="27"/>
      <c r="AG345" s="83">
        <f t="shared" si="13"/>
        <v>60106.2</v>
      </c>
      <c r="AH345" s="99"/>
      <c r="AI345" s="50"/>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50"/>
      <c r="BQ345" s="50"/>
      <c r="BR345" s="50"/>
      <c r="BS345" s="50"/>
      <c r="BT345" s="50"/>
      <c r="BU345" s="50"/>
      <c r="BV345" s="50"/>
      <c r="BW345" s="50"/>
      <c r="BX345" s="50"/>
      <c r="BY345" s="50"/>
      <c r="BZ345" s="62"/>
    </row>
    <row r="346" spans="1:78" s="61" customFormat="1" ht="17.25" customHeight="1" thickTop="1" thickBot="1">
      <c r="A346" s="26"/>
      <c r="B346" s="31" t="s">
        <v>410</v>
      </c>
      <c r="C346" s="24"/>
      <c r="D346" s="23" t="s">
        <v>409</v>
      </c>
      <c r="E346" s="218"/>
      <c r="F346" s="232"/>
      <c r="G346" s="192"/>
      <c r="H346" s="272"/>
      <c r="I346" s="117"/>
      <c r="J346" s="232"/>
      <c r="K346" s="175"/>
      <c r="L346" s="232"/>
      <c r="M346" s="175"/>
      <c r="N346" s="232"/>
      <c r="O346" s="36"/>
      <c r="P346" s="115"/>
      <c r="Q346" s="218"/>
      <c r="R346" s="115"/>
      <c r="S346" s="40"/>
      <c r="T346" s="227"/>
      <c r="U346" s="108"/>
      <c r="V346" s="227"/>
      <c r="W346" s="218"/>
      <c r="X346" s="232"/>
      <c r="Y346" s="175">
        <v>44165</v>
      </c>
      <c r="Z346" s="232">
        <v>82741.89</v>
      </c>
      <c r="AA346" s="175"/>
      <c r="AB346" s="224"/>
      <c r="AC346" s="83">
        <f t="shared" si="14"/>
        <v>82741.89</v>
      </c>
      <c r="AD346" s="175"/>
      <c r="AE346" s="44"/>
      <c r="AF346" s="27"/>
      <c r="AG346" s="83">
        <f t="shared" si="13"/>
        <v>82741.89</v>
      </c>
      <c r="AH346" s="99"/>
      <c r="AI346" s="50"/>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50"/>
      <c r="BQ346" s="50"/>
      <c r="BR346" s="50"/>
      <c r="BS346" s="50"/>
      <c r="BT346" s="50"/>
      <c r="BU346" s="50"/>
      <c r="BV346" s="50"/>
      <c r="BW346" s="50"/>
      <c r="BX346" s="50"/>
      <c r="BY346" s="50"/>
      <c r="BZ346" s="62"/>
    </row>
    <row r="347" spans="1:78" s="61" customFormat="1" ht="17.25" customHeight="1" thickTop="1" thickBot="1">
      <c r="A347" s="26"/>
      <c r="B347" s="31" t="s">
        <v>113</v>
      </c>
      <c r="C347" s="24"/>
      <c r="D347" s="23" t="s">
        <v>112</v>
      </c>
      <c r="E347" s="218"/>
      <c r="F347" s="232"/>
      <c r="G347" s="175">
        <v>43866</v>
      </c>
      <c r="H347" s="236">
        <v>45988.800000000003</v>
      </c>
      <c r="I347" s="175"/>
      <c r="J347" s="232"/>
      <c r="K347" s="117"/>
      <c r="L347" s="160"/>
      <c r="M347" s="175"/>
      <c r="N347" s="36"/>
      <c r="O347" s="36"/>
      <c r="P347" s="115"/>
      <c r="Q347" s="218"/>
      <c r="R347" s="115"/>
      <c r="S347" s="40"/>
      <c r="T347" s="227"/>
      <c r="U347" s="175"/>
      <c r="V347" s="235"/>
      <c r="W347" s="218"/>
      <c r="X347" s="232"/>
      <c r="Y347" s="175"/>
      <c r="Z347" s="224"/>
      <c r="AA347" s="175"/>
      <c r="AB347" s="224"/>
      <c r="AC347" s="83">
        <f t="shared" si="14"/>
        <v>45988.800000000003</v>
      </c>
      <c r="AD347" s="175"/>
      <c r="AE347" s="44"/>
      <c r="AF347" s="27"/>
      <c r="AG347" s="83">
        <f t="shared" si="13"/>
        <v>45988.800000000003</v>
      </c>
      <c r="AH347" s="99"/>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62"/>
    </row>
    <row r="348" spans="1:78" s="61" customFormat="1" ht="17.25" customHeight="1" thickTop="1" thickBot="1">
      <c r="A348" s="26"/>
      <c r="B348" s="31" t="s">
        <v>113</v>
      </c>
      <c r="C348" s="24"/>
      <c r="D348" s="23" t="s">
        <v>283</v>
      </c>
      <c r="E348" s="218"/>
      <c r="F348" s="232"/>
      <c r="G348" s="175"/>
      <c r="H348" s="236"/>
      <c r="I348" s="175"/>
      <c r="J348" s="232"/>
      <c r="K348" s="175">
        <v>43922</v>
      </c>
      <c r="L348" s="232">
        <v>113575</v>
      </c>
      <c r="M348" s="175"/>
      <c r="N348" s="36"/>
      <c r="O348" s="36"/>
      <c r="P348" s="115"/>
      <c r="Q348" s="218"/>
      <c r="R348" s="115"/>
      <c r="S348" s="40"/>
      <c r="T348" s="227"/>
      <c r="U348" s="175"/>
      <c r="V348" s="235"/>
      <c r="W348" s="218"/>
      <c r="X348" s="232"/>
      <c r="Y348" s="175"/>
      <c r="Z348" s="224"/>
      <c r="AA348" s="175"/>
      <c r="AB348" s="224"/>
      <c r="AC348" s="83">
        <f t="shared" si="14"/>
        <v>113575</v>
      </c>
      <c r="AD348" s="175"/>
      <c r="AE348" s="44"/>
      <c r="AF348" s="27"/>
      <c r="AG348" s="83">
        <f t="shared" si="13"/>
        <v>113575</v>
      </c>
      <c r="AH348" s="99"/>
      <c r="AI348" s="50"/>
      <c r="AJ348" s="50"/>
      <c r="AK348" s="50"/>
      <c r="AL348" s="50"/>
      <c r="AM348" s="50"/>
      <c r="AN348" s="50"/>
      <c r="AO348" s="50"/>
      <c r="AP348" s="50"/>
      <c r="AQ348" s="50"/>
      <c r="AR348" s="50"/>
      <c r="AS348" s="50"/>
      <c r="AT348" s="50"/>
      <c r="AU348" s="50"/>
      <c r="AV348" s="50"/>
      <c r="AW348" s="50"/>
      <c r="AX348" s="50"/>
      <c r="AY348" s="50"/>
      <c r="AZ348" s="50"/>
      <c r="BA348" s="50"/>
      <c r="BB348" s="50"/>
      <c r="BC348" s="50"/>
      <c r="BD348" s="50"/>
      <c r="BE348" s="50"/>
      <c r="BF348" s="50"/>
      <c r="BG348" s="50"/>
      <c r="BH348" s="50"/>
      <c r="BI348" s="50"/>
      <c r="BJ348" s="50"/>
      <c r="BK348" s="50"/>
      <c r="BL348" s="50"/>
      <c r="BM348" s="50"/>
      <c r="BN348" s="50"/>
      <c r="BO348" s="50"/>
      <c r="BP348" s="50"/>
      <c r="BQ348" s="50"/>
      <c r="BR348" s="50"/>
      <c r="BS348" s="50"/>
      <c r="BT348" s="50"/>
      <c r="BU348" s="50"/>
      <c r="BV348" s="50"/>
      <c r="BW348" s="50"/>
      <c r="BX348" s="50"/>
      <c r="BY348" s="50"/>
      <c r="BZ348" s="62"/>
    </row>
    <row r="349" spans="1:78" s="61" customFormat="1" ht="17.25" customHeight="1" thickTop="1" thickBot="1">
      <c r="A349" s="26"/>
      <c r="B349" s="31" t="s">
        <v>511</v>
      </c>
      <c r="C349" s="24"/>
      <c r="D349" s="23" t="s">
        <v>453</v>
      </c>
      <c r="E349" s="218"/>
      <c r="F349" s="232"/>
      <c r="G349" s="175"/>
      <c r="H349" s="236"/>
      <c r="I349" s="175"/>
      <c r="J349" s="232"/>
      <c r="K349" s="175"/>
      <c r="L349" s="232"/>
      <c r="M349" s="175"/>
      <c r="N349" s="36"/>
      <c r="O349" s="36"/>
      <c r="P349" s="115"/>
      <c r="Q349" s="218"/>
      <c r="R349" s="115"/>
      <c r="S349" s="40"/>
      <c r="T349" s="227"/>
      <c r="U349" s="175"/>
      <c r="V349" s="235"/>
      <c r="W349" s="218"/>
      <c r="X349" s="232"/>
      <c r="Y349" s="175"/>
      <c r="Z349" s="224"/>
      <c r="AA349" s="175"/>
      <c r="AB349" s="224"/>
      <c r="AC349" s="83">
        <f t="shared" si="14"/>
        <v>0</v>
      </c>
      <c r="AD349" s="175">
        <v>44214</v>
      </c>
      <c r="AE349" s="290">
        <v>44720</v>
      </c>
      <c r="AF349" s="27"/>
      <c r="AG349" s="83">
        <f t="shared" si="13"/>
        <v>44720</v>
      </c>
      <c r="AH349" s="99"/>
      <c r="AI349" s="50"/>
      <c r="AJ349" s="50"/>
      <c r="AK349" s="50"/>
      <c r="AL349" s="50"/>
      <c r="AM349" s="50"/>
      <c r="AN349" s="50"/>
      <c r="AO349" s="50"/>
      <c r="AP349" s="50"/>
      <c r="AQ349" s="50"/>
      <c r="AR349" s="50"/>
      <c r="AS349" s="50"/>
      <c r="AT349" s="50"/>
      <c r="AU349" s="50"/>
      <c r="AV349" s="50"/>
      <c r="AW349" s="50"/>
      <c r="AX349" s="50"/>
      <c r="AY349" s="50"/>
      <c r="AZ349" s="50"/>
      <c r="BA349" s="50"/>
      <c r="BB349" s="50"/>
      <c r="BC349" s="50"/>
      <c r="BD349" s="50"/>
      <c r="BE349" s="50"/>
      <c r="BF349" s="50"/>
      <c r="BG349" s="50"/>
      <c r="BH349" s="50"/>
      <c r="BI349" s="50"/>
      <c r="BJ349" s="50"/>
      <c r="BK349" s="50"/>
      <c r="BL349" s="50"/>
      <c r="BM349" s="50"/>
      <c r="BN349" s="50"/>
      <c r="BO349" s="50"/>
      <c r="BP349" s="50"/>
      <c r="BQ349" s="50"/>
      <c r="BR349" s="50"/>
      <c r="BS349" s="50"/>
      <c r="BT349" s="50"/>
      <c r="BU349" s="50"/>
      <c r="BV349" s="50"/>
      <c r="BW349" s="50"/>
      <c r="BX349" s="50"/>
      <c r="BY349" s="50"/>
      <c r="BZ349" s="62"/>
    </row>
    <row r="350" spans="1:78" s="61" customFormat="1" ht="17.25" customHeight="1" thickTop="1" thickBot="1">
      <c r="A350" s="26"/>
      <c r="B350" s="31" t="s">
        <v>511</v>
      </c>
      <c r="C350" s="24"/>
      <c r="D350" s="23" t="s">
        <v>453</v>
      </c>
      <c r="E350" s="218"/>
      <c r="F350" s="232"/>
      <c r="G350" s="175"/>
      <c r="H350" s="236"/>
      <c r="I350" s="175"/>
      <c r="J350" s="232"/>
      <c r="K350" s="175"/>
      <c r="L350" s="232"/>
      <c r="M350" s="175"/>
      <c r="N350" s="36"/>
      <c r="O350" s="36"/>
      <c r="P350" s="115"/>
      <c r="Q350" s="218"/>
      <c r="R350" s="115"/>
      <c r="S350" s="40"/>
      <c r="T350" s="227"/>
      <c r="U350" s="175"/>
      <c r="V350" s="235"/>
      <c r="W350" s="218"/>
      <c r="X350" s="232"/>
      <c r="Y350" s="175"/>
      <c r="Z350" s="224"/>
      <c r="AA350" s="175"/>
      <c r="AB350" s="224"/>
      <c r="AC350" s="83">
        <f t="shared" si="14"/>
        <v>0</v>
      </c>
      <c r="AD350" s="175">
        <v>44209</v>
      </c>
      <c r="AE350" s="290">
        <v>25936.42</v>
      </c>
      <c r="AF350" s="27"/>
      <c r="AG350" s="83">
        <f t="shared" si="13"/>
        <v>25936.42</v>
      </c>
      <c r="AH350" s="99"/>
      <c r="AI350" s="50"/>
      <c r="AJ350" s="50"/>
      <c r="AK350" s="50"/>
      <c r="AL350" s="50"/>
      <c r="AM350" s="50"/>
      <c r="AN350" s="50"/>
      <c r="AO350" s="50"/>
      <c r="AP350" s="50"/>
      <c r="AQ350" s="50"/>
      <c r="AR350" s="50"/>
      <c r="AS350" s="50"/>
      <c r="AT350" s="50"/>
      <c r="AU350" s="50"/>
      <c r="AV350" s="50"/>
      <c r="AW350" s="50"/>
      <c r="AX350" s="50"/>
      <c r="AY350" s="50"/>
      <c r="AZ350" s="50"/>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62"/>
    </row>
    <row r="351" spans="1:78" s="61" customFormat="1" ht="17.25" customHeight="1" thickTop="1" thickBot="1">
      <c r="A351" s="26"/>
      <c r="B351" s="31" t="s">
        <v>417</v>
      </c>
      <c r="C351" s="24"/>
      <c r="D351" s="23" t="s">
        <v>326</v>
      </c>
      <c r="E351" s="218"/>
      <c r="F351" s="232"/>
      <c r="G351" s="175"/>
      <c r="H351" s="236"/>
      <c r="I351" s="175"/>
      <c r="J351" s="232"/>
      <c r="K351" s="175"/>
      <c r="L351" s="232"/>
      <c r="M351" s="175"/>
      <c r="N351" s="36"/>
      <c r="O351" s="36"/>
      <c r="P351" s="115"/>
      <c r="Q351" s="218"/>
      <c r="R351" s="115"/>
      <c r="S351" s="40"/>
      <c r="T351" s="227"/>
      <c r="U351" s="175"/>
      <c r="V351" s="235"/>
      <c r="W351" s="218">
        <v>44125</v>
      </c>
      <c r="X351" s="232">
        <v>156000</v>
      </c>
      <c r="Y351" s="175"/>
      <c r="Z351" s="224"/>
      <c r="AA351" s="218">
        <v>44167</v>
      </c>
      <c r="AB351" s="232">
        <v>78000</v>
      </c>
      <c r="AC351" s="83">
        <f t="shared" si="14"/>
        <v>234000</v>
      </c>
      <c r="AD351" s="175">
        <v>44209</v>
      </c>
      <c r="AE351" s="290">
        <v>33020</v>
      </c>
      <c r="AF351" s="27"/>
      <c r="AG351" s="83">
        <f t="shared" si="13"/>
        <v>267020</v>
      </c>
      <c r="AH351" s="99"/>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c r="BZ351" s="62"/>
    </row>
    <row r="352" spans="1:78" s="61" customFormat="1" ht="17.25" customHeight="1" thickTop="1" thickBot="1">
      <c r="A352" s="26"/>
      <c r="B352" s="31" t="s">
        <v>417</v>
      </c>
      <c r="C352" s="24"/>
      <c r="D352" s="23" t="s">
        <v>326</v>
      </c>
      <c r="E352" s="218"/>
      <c r="F352" s="232"/>
      <c r="G352" s="175"/>
      <c r="H352" s="236"/>
      <c r="I352" s="175"/>
      <c r="J352" s="232"/>
      <c r="K352" s="175"/>
      <c r="L352" s="232"/>
      <c r="M352" s="175"/>
      <c r="N352" s="36"/>
      <c r="O352" s="36"/>
      <c r="P352" s="115"/>
      <c r="Q352" s="218"/>
      <c r="R352" s="115"/>
      <c r="S352" s="40"/>
      <c r="T352" s="227"/>
      <c r="U352" s="175"/>
      <c r="V352" s="235"/>
      <c r="W352" s="218"/>
      <c r="X352" s="232"/>
      <c r="Y352" s="175"/>
      <c r="Z352" s="224"/>
      <c r="AA352" s="218">
        <v>44167</v>
      </c>
      <c r="AB352" s="232">
        <v>12600</v>
      </c>
      <c r="AC352" s="83">
        <f t="shared" si="14"/>
        <v>12600</v>
      </c>
      <c r="AD352" s="175"/>
      <c r="AE352" s="44"/>
      <c r="AF352" s="27"/>
      <c r="AG352" s="83">
        <f t="shared" si="13"/>
        <v>12600</v>
      </c>
      <c r="AH352" s="99"/>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c r="BR352" s="50"/>
      <c r="BS352" s="50"/>
      <c r="BT352" s="50"/>
      <c r="BU352" s="50"/>
      <c r="BV352" s="50"/>
      <c r="BW352" s="50"/>
      <c r="BX352" s="50"/>
      <c r="BY352" s="50"/>
      <c r="BZ352" s="62"/>
    </row>
    <row r="353" spans="1:306" s="61" customFormat="1" ht="17.25" customHeight="1" thickTop="1" thickBot="1">
      <c r="A353" s="26"/>
      <c r="B353" s="31" t="s">
        <v>457</v>
      </c>
      <c r="C353" s="24"/>
      <c r="D353" s="23" t="s">
        <v>456</v>
      </c>
      <c r="E353" s="218"/>
      <c r="F353" s="232"/>
      <c r="G353" s="175"/>
      <c r="H353" s="236"/>
      <c r="I353" s="175"/>
      <c r="J353" s="232"/>
      <c r="K353" s="175"/>
      <c r="L353" s="232"/>
      <c r="M353" s="175"/>
      <c r="N353" s="36"/>
      <c r="O353" s="36"/>
      <c r="P353" s="115"/>
      <c r="Q353" s="218"/>
      <c r="R353" s="115"/>
      <c r="S353" s="40"/>
      <c r="T353" s="227"/>
      <c r="U353" s="175"/>
      <c r="V353" s="235"/>
      <c r="W353" s="218"/>
      <c r="X353" s="232"/>
      <c r="Y353" s="175"/>
      <c r="Z353" s="224"/>
      <c r="AA353" s="218"/>
      <c r="AB353" s="232"/>
      <c r="AC353" s="83">
        <f t="shared" si="14"/>
        <v>0</v>
      </c>
      <c r="AD353" s="175">
        <v>44214</v>
      </c>
      <c r="AE353" s="290">
        <v>222000</v>
      </c>
      <c r="AF353" s="27"/>
      <c r="AG353" s="83">
        <f t="shared" si="13"/>
        <v>222000</v>
      </c>
      <c r="AH353" s="99"/>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62"/>
    </row>
    <row r="354" spans="1:306" s="61" customFormat="1" ht="17.25" customHeight="1" thickTop="1" thickBot="1">
      <c r="A354" s="26"/>
      <c r="B354" s="31" t="s">
        <v>457</v>
      </c>
      <c r="C354" s="24"/>
      <c r="D354" s="23" t="s">
        <v>456</v>
      </c>
      <c r="E354" s="218"/>
      <c r="F354" s="232"/>
      <c r="G354" s="175"/>
      <c r="H354" s="236"/>
      <c r="I354" s="175"/>
      <c r="J354" s="232"/>
      <c r="K354" s="175"/>
      <c r="L354" s="232"/>
      <c r="M354" s="175"/>
      <c r="N354" s="36"/>
      <c r="O354" s="36"/>
      <c r="P354" s="115"/>
      <c r="Q354" s="218"/>
      <c r="R354" s="115"/>
      <c r="S354" s="40"/>
      <c r="T354" s="227"/>
      <c r="U354" s="175"/>
      <c r="V354" s="235"/>
      <c r="W354" s="218"/>
      <c r="X354" s="232"/>
      <c r="Y354" s="175"/>
      <c r="Z354" s="224"/>
      <c r="AA354" s="218"/>
      <c r="AB354" s="232"/>
      <c r="AC354" s="83">
        <f t="shared" si="14"/>
        <v>0</v>
      </c>
      <c r="AD354" s="175">
        <v>44217</v>
      </c>
      <c r="AE354" s="292">
        <v>104263.86</v>
      </c>
      <c r="AF354" s="27"/>
      <c r="AG354" s="83">
        <f t="shared" si="13"/>
        <v>104263.86</v>
      </c>
      <c r="AH354" s="99"/>
      <c r="AI354" s="50"/>
      <c r="AJ354" s="50"/>
      <c r="AK354" s="50"/>
      <c r="AL354" s="50"/>
      <c r="AM354" s="50"/>
      <c r="AN354" s="50"/>
      <c r="AO354" s="50"/>
      <c r="AP354" s="50"/>
      <c r="AQ354" s="50"/>
      <c r="AR354" s="50"/>
      <c r="AS354" s="50"/>
      <c r="AT354" s="50"/>
      <c r="AU354" s="50"/>
      <c r="AV354" s="50"/>
      <c r="AW354" s="50"/>
      <c r="AX354" s="50"/>
      <c r="AY354" s="50"/>
      <c r="AZ354" s="50"/>
      <c r="BA354" s="50"/>
      <c r="BB354" s="50"/>
      <c r="BC354" s="50"/>
      <c r="BD354" s="50"/>
      <c r="BE354" s="50"/>
      <c r="BF354" s="50"/>
      <c r="BG354" s="50"/>
      <c r="BH354" s="50"/>
      <c r="BI354" s="50"/>
      <c r="BJ354" s="50"/>
      <c r="BK354" s="50"/>
      <c r="BL354" s="50"/>
      <c r="BM354" s="50"/>
      <c r="BN354" s="50"/>
      <c r="BO354" s="50"/>
      <c r="BP354" s="50"/>
      <c r="BQ354" s="50"/>
      <c r="BR354" s="50"/>
      <c r="BS354" s="50"/>
      <c r="BT354" s="50"/>
      <c r="BU354" s="50"/>
      <c r="BV354" s="50"/>
      <c r="BW354" s="50"/>
      <c r="BX354" s="50"/>
      <c r="BY354" s="50"/>
      <c r="BZ354" s="62"/>
    </row>
    <row r="355" spans="1:306" s="61" customFormat="1" ht="17.25" customHeight="1" thickTop="1" thickBot="1">
      <c r="A355" s="26"/>
      <c r="B355" s="31" t="s">
        <v>228</v>
      </c>
      <c r="C355" s="24"/>
      <c r="D355" s="23" t="s">
        <v>227</v>
      </c>
      <c r="E355" s="218"/>
      <c r="F355" s="232"/>
      <c r="G355" s="175"/>
      <c r="H355" s="236"/>
      <c r="I355" s="175">
        <v>43906</v>
      </c>
      <c r="J355" s="232">
        <v>11989.01</v>
      </c>
      <c r="K355" s="175">
        <v>43928</v>
      </c>
      <c r="L355" s="232">
        <v>11989.01</v>
      </c>
      <c r="M355" s="175"/>
      <c r="N355" s="36"/>
      <c r="O355" s="36"/>
      <c r="P355" s="115"/>
      <c r="Q355" s="218"/>
      <c r="R355" s="115"/>
      <c r="S355" s="40"/>
      <c r="T355" s="227"/>
      <c r="U355" s="175"/>
      <c r="V355" s="235"/>
      <c r="W355" s="218"/>
      <c r="X355" s="232"/>
      <c r="Y355" s="175"/>
      <c r="Z355" s="224"/>
      <c r="AA355" s="175"/>
      <c r="AB355" s="224"/>
      <c r="AC355" s="83">
        <f t="shared" si="14"/>
        <v>23978.02</v>
      </c>
      <c r="AD355" s="175"/>
      <c r="AE355" s="44"/>
      <c r="AF355" s="27"/>
      <c r="AG355" s="83">
        <f t="shared" si="13"/>
        <v>23978.02</v>
      </c>
      <c r="AH355" s="99"/>
      <c r="AI355" s="50"/>
      <c r="AJ355" s="50"/>
      <c r="AK355" s="50"/>
      <c r="AL355" s="50"/>
      <c r="AM355" s="50"/>
      <c r="AN355" s="50"/>
      <c r="AO355" s="50"/>
      <c r="AP355" s="50"/>
      <c r="AQ355" s="50"/>
      <c r="AR355" s="50"/>
      <c r="AS355" s="50"/>
      <c r="AT355" s="50"/>
      <c r="AU355" s="50"/>
      <c r="AV355" s="50"/>
      <c r="AW355" s="50"/>
      <c r="AX355" s="50"/>
      <c r="AY355" s="50"/>
      <c r="AZ355" s="50"/>
      <c r="BA355" s="50"/>
      <c r="BB355" s="50"/>
      <c r="BC355" s="50"/>
      <c r="BD355" s="50"/>
      <c r="BE355" s="50"/>
      <c r="BF355" s="50"/>
      <c r="BG355" s="50"/>
      <c r="BH355" s="50"/>
      <c r="BI355" s="50"/>
      <c r="BJ355" s="50"/>
      <c r="BK355" s="50"/>
      <c r="BL355" s="50"/>
      <c r="BM355" s="50"/>
      <c r="BN355" s="50"/>
      <c r="BO355" s="50"/>
      <c r="BP355" s="50"/>
      <c r="BQ355" s="50"/>
      <c r="BR355" s="50"/>
      <c r="BS355" s="50"/>
      <c r="BT355" s="50"/>
      <c r="BU355" s="50"/>
      <c r="BV355" s="50"/>
      <c r="BW355" s="50"/>
      <c r="BX355" s="50"/>
      <c r="BY355" s="50"/>
      <c r="BZ355" s="62"/>
    </row>
    <row r="356" spans="1:306" s="61" customFormat="1" ht="17.25" customHeight="1" thickTop="1" thickBot="1">
      <c r="A356" s="26"/>
      <c r="B356" s="31" t="s">
        <v>228</v>
      </c>
      <c r="C356" s="24"/>
      <c r="D356" s="23" t="s">
        <v>227</v>
      </c>
      <c r="E356" s="218"/>
      <c r="F356" s="232"/>
      <c r="G356" s="175"/>
      <c r="H356" s="236"/>
      <c r="I356" s="175"/>
      <c r="J356" s="232"/>
      <c r="K356" s="175">
        <v>43943</v>
      </c>
      <c r="L356" s="232">
        <v>11989.01</v>
      </c>
      <c r="M356" s="175"/>
      <c r="N356" s="36"/>
      <c r="O356" s="36"/>
      <c r="P356" s="115"/>
      <c r="Q356" s="218"/>
      <c r="R356" s="115"/>
      <c r="S356" s="40"/>
      <c r="T356" s="227"/>
      <c r="U356" s="175"/>
      <c r="V356" s="235"/>
      <c r="W356" s="218"/>
      <c r="X356" s="232"/>
      <c r="Y356" s="175"/>
      <c r="Z356" s="224"/>
      <c r="AA356" s="175"/>
      <c r="AB356" s="224"/>
      <c r="AC356" s="83">
        <f t="shared" si="14"/>
        <v>11989.01</v>
      </c>
      <c r="AD356" s="175"/>
      <c r="AE356" s="44"/>
      <c r="AF356" s="27"/>
      <c r="AG356" s="83">
        <f t="shared" si="13"/>
        <v>11989.01</v>
      </c>
      <c r="AH356" s="99"/>
      <c r="AI356" s="50"/>
      <c r="AJ356" s="50"/>
      <c r="AK356" s="50"/>
      <c r="AL356" s="50"/>
      <c r="AM356" s="50"/>
      <c r="AN356" s="50"/>
      <c r="AO356" s="50"/>
      <c r="AP356" s="50"/>
      <c r="AQ356" s="50"/>
      <c r="AR356" s="50"/>
      <c r="AS356" s="50"/>
      <c r="AT356" s="50"/>
      <c r="AU356" s="50"/>
      <c r="AV356" s="50"/>
      <c r="AW356" s="50"/>
      <c r="AX356" s="50"/>
      <c r="AY356" s="50"/>
      <c r="AZ356" s="50"/>
      <c r="BA356" s="50"/>
      <c r="BB356" s="50"/>
      <c r="BC356" s="50"/>
      <c r="BD356" s="50"/>
      <c r="BE356" s="50"/>
      <c r="BF356" s="50"/>
      <c r="BG356" s="50"/>
      <c r="BH356" s="50"/>
      <c r="BI356" s="50"/>
      <c r="BJ356" s="50"/>
      <c r="BK356" s="50"/>
      <c r="BL356" s="50"/>
      <c r="BM356" s="50"/>
      <c r="BN356" s="50"/>
      <c r="BO356" s="50"/>
      <c r="BP356" s="50"/>
      <c r="BQ356" s="50"/>
      <c r="BR356" s="50"/>
      <c r="BS356" s="50"/>
      <c r="BT356" s="50"/>
      <c r="BU356" s="50"/>
      <c r="BV356" s="50"/>
      <c r="BW356" s="50"/>
      <c r="BX356" s="50"/>
      <c r="BY356" s="50"/>
      <c r="BZ356" s="62"/>
    </row>
    <row r="357" spans="1:306" s="61" customFormat="1" ht="17.25" customHeight="1" thickTop="1" thickBot="1">
      <c r="A357" s="26"/>
      <c r="B357" s="31" t="s">
        <v>419</v>
      </c>
      <c r="C357" s="24"/>
      <c r="D357" s="23" t="s">
        <v>438</v>
      </c>
      <c r="E357" s="218"/>
      <c r="F357" s="232"/>
      <c r="G357" s="175"/>
      <c r="H357" s="236"/>
      <c r="I357" s="175"/>
      <c r="J357" s="232"/>
      <c r="K357" s="175"/>
      <c r="L357" s="232"/>
      <c r="M357" s="175"/>
      <c r="N357" s="36"/>
      <c r="O357" s="36"/>
      <c r="P357" s="115"/>
      <c r="Q357" s="218"/>
      <c r="R357" s="115"/>
      <c r="S357" s="40"/>
      <c r="T357" s="227"/>
      <c r="U357" s="175"/>
      <c r="V357" s="235"/>
      <c r="W357" s="218"/>
      <c r="X357" s="232"/>
      <c r="Y357" s="175"/>
      <c r="Z357" s="224"/>
      <c r="AA357" s="218">
        <v>44193</v>
      </c>
      <c r="AB357" s="232">
        <v>163200</v>
      </c>
      <c r="AC357" s="83">
        <f t="shared" si="14"/>
        <v>163200</v>
      </c>
      <c r="AD357" s="175"/>
      <c r="AE357" s="44"/>
      <c r="AF357" s="27"/>
      <c r="AG357" s="83">
        <f t="shared" si="13"/>
        <v>163200</v>
      </c>
      <c r="AH357" s="99"/>
      <c r="AI357" s="50"/>
      <c r="AJ357" s="50"/>
      <c r="AK357" s="50"/>
      <c r="AL357" s="50"/>
      <c r="AM357" s="50"/>
      <c r="AN357" s="50"/>
      <c r="AO357" s="50"/>
      <c r="AP357" s="50"/>
      <c r="AQ357" s="50"/>
      <c r="AR357" s="50"/>
      <c r="AS357" s="50"/>
      <c r="AT357" s="50"/>
      <c r="AU357" s="50"/>
      <c r="AV357" s="50"/>
      <c r="AW357" s="50"/>
      <c r="AX357" s="50"/>
      <c r="AY357" s="50"/>
      <c r="AZ357" s="50"/>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0"/>
      <c r="BY357" s="50"/>
      <c r="BZ357" s="62"/>
    </row>
    <row r="358" spans="1:306" s="61" customFormat="1" ht="17.25" customHeight="1" thickTop="1" thickBot="1">
      <c r="A358" s="26"/>
      <c r="B358" s="31" t="s">
        <v>299</v>
      </c>
      <c r="C358" s="24"/>
      <c r="D358" s="23" t="s">
        <v>478</v>
      </c>
      <c r="E358" s="218"/>
      <c r="F358" s="232"/>
      <c r="G358" s="175"/>
      <c r="H358" s="236"/>
      <c r="I358" s="175"/>
      <c r="J358" s="232"/>
      <c r="K358" s="175"/>
      <c r="L358" s="232"/>
      <c r="M358" s="175"/>
      <c r="N358" s="36"/>
      <c r="O358" s="36"/>
      <c r="P358" s="115"/>
      <c r="Q358" s="218"/>
      <c r="R358" s="115"/>
      <c r="S358" s="40"/>
      <c r="T358" s="227"/>
      <c r="U358" s="175"/>
      <c r="V358" s="235"/>
      <c r="W358" s="218"/>
      <c r="X358" s="232"/>
      <c r="Y358" s="175"/>
      <c r="Z358" s="224"/>
      <c r="AA358" s="218"/>
      <c r="AB358" s="232"/>
      <c r="AC358" s="83">
        <f t="shared" si="14"/>
        <v>0</v>
      </c>
      <c r="AD358" s="175">
        <v>44217</v>
      </c>
      <c r="AE358" s="290">
        <v>38632</v>
      </c>
      <c r="AF358" s="27"/>
      <c r="AG358" s="83">
        <f t="shared" si="13"/>
        <v>38632</v>
      </c>
      <c r="AH358" s="99"/>
      <c r="AI358" s="50"/>
      <c r="AJ358" s="50"/>
      <c r="AK358" s="50"/>
      <c r="AL358" s="50"/>
      <c r="AM358" s="50"/>
      <c r="AN358" s="50"/>
      <c r="AO358" s="50"/>
      <c r="AP358" s="50"/>
      <c r="AQ358" s="50"/>
      <c r="AR358" s="50"/>
      <c r="AS358" s="50"/>
      <c r="AT358" s="50"/>
      <c r="AU358" s="50"/>
      <c r="AV358" s="50"/>
      <c r="AW358" s="50"/>
      <c r="AX358" s="50"/>
      <c r="AY358" s="50"/>
      <c r="AZ358" s="50"/>
      <c r="BA358" s="50"/>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0"/>
      <c r="BY358" s="50"/>
      <c r="BZ358" s="62"/>
    </row>
    <row r="359" spans="1:306" s="61" customFormat="1" ht="17.25" customHeight="1" thickTop="1" thickBot="1">
      <c r="A359" s="26"/>
      <c r="B359" s="31" t="s">
        <v>232</v>
      </c>
      <c r="C359" s="24"/>
      <c r="D359" s="23" t="s">
        <v>139</v>
      </c>
      <c r="E359" s="218"/>
      <c r="F359" s="232"/>
      <c r="G359" s="175">
        <v>43873</v>
      </c>
      <c r="H359" s="236">
        <v>21408</v>
      </c>
      <c r="I359" s="175">
        <v>43900</v>
      </c>
      <c r="J359" s="232">
        <v>4320</v>
      </c>
      <c r="K359" s="117"/>
      <c r="L359" s="160"/>
      <c r="M359" s="175"/>
      <c r="N359" s="36"/>
      <c r="O359" s="36"/>
      <c r="P359" s="115"/>
      <c r="Q359" s="218"/>
      <c r="R359" s="115"/>
      <c r="S359" s="175"/>
      <c r="T359" s="236"/>
      <c r="U359" s="175"/>
      <c r="V359" s="235"/>
      <c r="W359" s="218"/>
      <c r="X359" s="232"/>
      <c r="Y359" s="175"/>
      <c r="Z359" s="224"/>
      <c r="AA359" s="175"/>
      <c r="AB359" s="224"/>
      <c r="AC359" s="83">
        <f t="shared" si="14"/>
        <v>25728</v>
      </c>
      <c r="AD359" s="175"/>
      <c r="AE359" s="44"/>
      <c r="AF359" s="27"/>
      <c r="AG359" s="83">
        <f t="shared" ref="AG359:AG422" si="15">AC359+AE359</f>
        <v>25728</v>
      </c>
      <c r="AH359" s="99"/>
      <c r="AI359" s="50"/>
      <c r="AJ359" s="50"/>
      <c r="AK359" s="50"/>
      <c r="AL359" s="50"/>
      <c r="AM359" s="50"/>
      <c r="AN359" s="50"/>
      <c r="AO359" s="50"/>
      <c r="AP359" s="50"/>
      <c r="AQ359" s="50"/>
      <c r="AR359" s="50"/>
      <c r="AS359" s="50"/>
      <c r="AT359" s="50"/>
      <c r="AU359" s="50"/>
      <c r="AV359" s="50"/>
      <c r="AW359" s="50"/>
      <c r="AX359" s="50"/>
      <c r="AY359" s="50"/>
      <c r="AZ359" s="50"/>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0"/>
      <c r="BY359" s="50"/>
      <c r="BZ359" s="62"/>
    </row>
    <row r="360" spans="1:306" s="61" customFormat="1" ht="17.25" customHeight="1" thickTop="1" thickBot="1">
      <c r="A360" s="26"/>
      <c r="B360" s="31" t="s">
        <v>302</v>
      </c>
      <c r="C360" s="24"/>
      <c r="D360" s="23" t="s">
        <v>139</v>
      </c>
      <c r="E360" s="218"/>
      <c r="F360" s="232"/>
      <c r="G360" s="175">
        <v>43881</v>
      </c>
      <c r="H360" s="236">
        <v>9594.2000000000007</v>
      </c>
      <c r="I360" s="175"/>
      <c r="J360" s="232"/>
      <c r="K360" s="117"/>
      <c r="L360" s="160"/>
      <c r="M360" s="175"/>
      <c r="N360" s="36"/>
      <c r="O360" s="36"/>
      <c r="P360" s="115"/>
      <c r="Q360" s="218"/>
      <c r="R360" s="115"/>
      <c r="S360" s="40"/>
      <c r="T360" s="227"/>
      <c r="U360" s="175"/>
      <c r="V360" s="235"/>
      <c r="W360" s="218"/>
      <c r="X360" s="232"/>
      <c r="Y360" s="218">
        <v>44141</v>
      </c>
      <c r="Z360" s="235">
        <v>11963.16</v>
      </c>
      <c r="AA360" s="175"/>
      <c r="AB360" s="224"/>
      <c r="AC360" s="83">
        <f t="shared" si="14"/>
        <v>21557.360000000001</v>
      </c>
      <c r="AD360" s="175"/>
      <c r="AE360" s="44"/>
      <c r="AF360" s="27"/>
      <c r="AG360" s="83">
        <f t="shared" si="15"/>
        <v>21557.360000000001</v>
      </c>
      <c r="AH360" s="99"/>
      <c r="AI360" s="50"/>
      <c r="AJ360" s="50"/>
      <c r="AK360" s="50"/>
      <c r="AL360" s="50"/>
      <c r="AM360" s="50"/>
      <c r="AN360" s="50"/>
      <c r="AO360" s="50"/>
      <c r="AP360" s="50"/>
      <c r="AQ360" s="50"/>
      <c r="AR360" s="50"/>
      <c r="AS360" s="50"/>
      <c r="AT360" s="50"/>
      <c r="AU360" s="50"/>
      <c r="AV360" s="50"/>
      <c r="AW360" s="50"/>
      <c r="AX360" s="50"/>
      <c r="AY360" s="50"/>
      <c r="AZ360" s="50"/>
      <c r="BA360" s="50"/>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0"/>
      <c r="BY360" s="50"/>
      <c r="BZ360" s="62"/>
    </row>
    <row r="361" spans="1:306" s="61" customFormat="1" ht="17.25" customHeight="1" thickTop="1" thickBot="1">
      <c r="A361" s="26"/>
      <c r="B361" s="31" t="s">
        <v>231</v>
      </c>
      <c r="C361" s="24"/>
      <c r="D361" s="23" t="s">
        <v>139</v>
      </c>
      <c r="E361" s="218"/>
      <c r="F361" s="232"/>
      <c r="G361" s="175"/>
      <c r="H361" s="236"/>
      <c r="I361" s="175"/>
      <c r="J361" s="232"/>
      <c r="K361" s="117"/>
      <c r="L361" s="160"/>
      <c r="M361" s="175">
        <v>43963</v>
      </c>
      <c r="N361" s="236">
        <v>15870.91</v>
      </c>
      <c r="O361" s="175"/>
      <c r="P361" s="236"/>
      <c r="Q361" s="218"/>
      <c r="R361" s="115"/>
      <c r="S361" s="218">
        <v>44047</v>
      </c>
      <c r="T361" s="235">
        <v>4815</v>
      </c>
      <c r="U361" s="175"/>
      <c r="V361" s="235"/>
      <c r="W361" s="218"/>
      <c r="X361" s="232"/>
      <c r="Y361" s="175"/>
      <c r="Z361" s="224"/>
      <c r="AA361" s="175"/>
      <c r="AB361" s="224"/>
      <c r="AC361" s="83">
        <f t="shared" si="14"/>
        <v>20685.91</v>
      </c>
      <c r="AD361" s="175"/>
      <c r="AE361" s="44"/>
      <c r="AF361" s="27"/>
      <c r="AG361" s="83">
        <f t="shared" si="15"/>
        <v>20685.91</v>
      </c>
      <c r="AH361" s="99"/>
      <c r="AI361" s="50"/>
      <c r="AJ361" s="50"/>
      <c r="AK361" s="50"/>
      <c r="AL361" s="50"/>
      <c r="AM361" s="50"/>
      <c r="AN361" s="50"/>
      <c r="AO361" s="50"/>
      <c r="AP361" s="50"/>
      <c r="AQ361" s="50"/>
      <c r="AR361" s="50"/>
      <c r="AS361" s="50"/>
      <c r="AT361" s="50"/>
      <c r="AU361" s="50"/>
      <c r="AV361" s="50"/>
      <c r="AW361" s="50"/>
      <c r="AX361" s="50"/>
      <c r="AY361" s="50"/>
      <c r="AZ361" s="50"/>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0"/>
      <c r="BY361" s="50"/>
      <c r="BZ361" s="62"/>
    </row>
    <row r="362" spans="1:306" s="61" customFormat="1" ht="17.25" customHeight="1" thickTop="1" thickBot="1">
      <c r="A362" s="26"/>
      <c r="B362" s="31" t="s">
        <v>231</v>
      </c>
      <c r="C362" s="24"/>
      <c r="D362" s="23" t="s">
        <v>139</v>
      </c>
      <c r="E362" s="218"/>
      <c r="F362" s="232"/>
      <c r="G362" s="175"/>
      <c r="H362" s="236"/>
      <c r="I362" s="175"/>
      <c r="J362" s="232"/>
      <c r="K362" s="117"/>
      <c r="L362" s="160"/>
      <c r="M362" s="175"/>
      <c r="N362" s="236"/>
      <c r="O362" s="175"/>
      <c r="P362" s="236"/>
      <c r="Q362" s="218"/>
      <c r="R362" s="115"/>
      <c r="S362" s="218">
        <v>44053</v>
      </c>
      <c r="T362" s="235">
        <v>23128</v>
      </c>
      <c r="U362" s="175"/>
      <c r="V362" s="235"/>
      <c r="W362" s="218"/>
      <c r="X362" s="232"/>
      <c r="Y362" s="175"/>
      <c r="Z362" s="224"/>
      <c r="AA362" s="175"/>
      <c r="AB362" s="224"/>
      <c r="AC362" s="83">
        <f t="shared" si="14"/>
        <v>23128</v>
      </c>
      <c r="AD362" s="175"/>
      <c r="AE362" s="44"/>
      <c r="AF362" s="27"/>
      <c r="AG362" s="83">
        <f t="shared" si="15"/>
        <v>23128</v>
      </c>
      <c r="AH362" s="99"/>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0"/>
      <c r="BY362" s="50"/>
      <c r="BZ362" s="62"/>
    </row>
    <row r="363" spans="1:306" s="61" customFormat="1" ht="17.25" customHeight="1" thickTop="1" thickBot="1">
      <c r="A363" s="10"/>
      <c r="B363" s="31" t="s">
        <v>211</v>
      </c>
      <c r="D363" s="23" t="s">
        <v>45</v>
      </c>
      <c r="E363" s="191"/>
      <c r="F363" s="64"/>
      <c r="G363" s="175">
        <v>43888</v>
      </c>
      <c r="H363" s="236">
        <v>146000</v>
      </c>
      <c r="I363" s="175">
        <v>43917</v>
      </c>
      <c r="J363" s="232">
        <v>72960</v>
      </c>
      <c r="K363" s="175">
        <v>43935</v>
      </c>
      <c r="L363" s="236">
        <v>238502</v>
      </c>
      <c r="M363" s="175"/>
      <c r="N363" s="33"/>
      <c r="O363" s="175">
        <v>43984</v>
      </c>
      <c r="P363" s="232">
        <v>120650</v>
      </c>
      <c r="Q363" s="218">
        <v>44027</v>
      </c>
      <c r="R363" s="235">
        <v>125000</v>
      </c>
      <c r="S363" s="40"/>
      <c r="T363" s="246"/>
      <c r="U363" s="40"/>
      <c r="V363" s="227"/>
      <c r="W363" s="174"/>
      <c r="X363" s="64"/>
      <c r="Y363" s="175"/>
      <c r="Z363" s="224"/>
      <c r="AA363" s="175"/>
      <c r="AB363" s="224"/>
      <c r="AC363" s="83">
        <f t="shared" si="14"/>
        <v>703112</v>
      </c>
      <c r="AD363" s="175"/>
      <c r="AE363" s="44"/>
      <c r="AF363" s="27"/>
      <c r="AG363" s="83">
        <f t="shared" si="15"/>
        <v>703112</v>
      </c>
      <c r="AH363" s="98"/>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H363" s="62"/>
      <c r="DI363" s="62"/>
      <c r="DJ363" s="62"/>
      <c r="DK363" s="62"/>
      <c r="DL363" s="62"/>
      <c r="DM363" s="62"/>
      <c r="DN363" s="62"/>
      <c r="DO363" s="62"/>
      <c r="DP363" s="62"/>
      <c r="DQ363" s="62"/>
      <c r="DR363" s="62"/>
      <c r="DS363" s="62"/>
      <c r="DT363" s="62"/>
      <c r="DU363" s="62"/>
      <c r="DV363" s="62"/>
      <c r="DW363" s="62"/>
      <c r="DX363" s="62"/>
      <c r="DY363" s="62"/>
      <c r="DZ363" s="62"/>
      <c r="EA363" s="62"/>
      <c r="EB363" s="62"/>
      <c r="EC363" s="62"/>
      <c r="ED363" s="62"/>
      <c r="EE363" s="62"/>
      <c r="EF363" s="62"/>
      <c r="EG363" s="62"/>
      <c r="EH363" s="62"/>
      <c r="EI363" s="62"/>
      <c r="EJ363" s="62"/>
      <c r="EK363" s="62"/>
      <c r="EL363" s="62"/>
      <c r="EM363" s="62"/>
      <c r="EN363" s="62"/>
      <c r="EO363" s="62"/>
      <c r="EP363" s="62"/>
      <c r="EQ363" s="62"/>
      <c r="ER363" s="62"/>
      <c r="ES363" s="62"/>
      <c r="ET363" s="62"/>
      <c r="EU363" s="62"/>
      <c r="EV363" s="62"/>
      <c r="EW363" s="62"/>
      <c r="EX363" s="62"/>
      <c r="EY363" s="62"/>
      <c r="EZ363" s="62"/>
      <c r="FA363" s="62"/>
      <c r="FB363" s="62"/>
      <c r="FC363" s="62"/>
      <c r="FD363" s="62"/>
      <c r="FE363" s="62"/>
      <c r="FF363" s="62"/>
      <c r="FG363" s="62"/>
      <c r="FH363" s="62"/>
      <c r="FI363" s="62"/>
      <c r="FJ363" s="62"/>
      <c r="FK363" s="62"/>
      <c r="FL363" s="62"/>
      <c r="FM363" s="62"/>
      <c r="FN363" s="62"/>
      <c r="FO363" s="62"/>
      <c r="FP363" s="62"/>
      <c r="FQ363" s="62"/>
      <c r="FR363" s="62"/>
      <c r="FS363" s="62"/>
      <c r="FT363" s="62"/>
      <c r="FU363" s="62"/>
      <c r="FV363" s="62"/>
      <c r="FW363" s="62"/>
      <c r="FX363" s="62"/>
      <c r="FY363" s="62"/>
      <c r="FZ363" s="62"/>
      <c r="GA363" s="62"/>
      <c r="GB363" s="62"/>
      <c r="GC363" s="62"/>
      <c r="GD363" s="62"/>
      <c r="GE363" s="62"/>
      <c r="GF363" s="62"/>
      <c r="GG363" s="62"/>
      <c r="GH363" s="62"/>
      <c r="GI363" s="62"/>
      <c r="GJ363" s="62"/>
      <c r="GK363" s="62"/>
      <c r="GL363" s="62"/>
      <c r="GM363" s="62"/>
      <c r="GN363" s="62"/>
      <c r="GO363" s="62"/>
      <c r="GP363" s="62"/>
      <c r="GQ363" s="62"/>
      <c r="GR363" s="62"/>
      <c r="GS363" s="62"/>
      <c r="GT363" s="62"/>
      <c r="GU363" s="62"/>
      <c r="GV363" s="62"/>
      <c r="GW363" s="62"/>
      <c r="GX363" s="62"/>
      <c r="GY363" s="62"/>
      <c r="GZ363" s="62"/>
      <c r="HA363" s="62"/>
      <c r="HB363" s="62"/>
      <c r="HC363" s="62"/>
      <c r="HD363" s="62"/>
      <c r="HE363" s="62"/>
      <c r="HF363" s="62"/>
      <c r="HG363" s="62"/>
      <c r="HH363" s="62"/>
      <c r="HI363" s="62"/>
      <c r="HJ363" s="62"/>
      <c r="HK363" s="62"/>
      <c r="HL363" s="62"/>
      <c r="HM363" s="62"/>
      <c r="HN363" s="62"/>
      <c r="HO363" s="62"/>
      <c r="HP363" s="62"/>
      <c r="HQ363" s="62"/>
      <c r="HR363" s="62"/>
      <c r="HS363" s="62"/>
      <c r="HT363" s="62"/>
      <c r="HU363" s="62"/>
      <c r="HV363" s="62"/>
      <c r="HW363" s="62"/>
      <c r="HX363" s="62"/>
      <c r="HY363" s="62"/>
      <c r="HZ363" s="62"/>
      <c r="IA363" s="62"/>
      <c r="IB363" s="62"/>
      <c r="IC363" s="62"/>
      <c r="ID363" s="62"/>
      <c r="IE363" s="62"/>
      <c r="IF363" s="62"/>
      <c r="IG363" s="62"/>
      <c r="IH363" s="62"/>
      <c r="II363" s="62"/>
      <c r="IJ363" s="62"/>
      <c r="IK363" s="62"/>
      <c r="IL363" s="62"/>
      <c r="IM363" s="62"/>
      <c r="IN363" s="62"/>
      <c r="IO363" s="62"/>
      <c r="IP363" s="62"/>
      <c r="IQ363" s="62"/>
      <c r="IR363" s="62"/>
      <c r="IS363" s="62"/>
      <c r="IT363" s="62"/>
      <c r="IU363" s="62"/>
      <c r="IV363" s="62"/>
      <c r="IW363" s="62"/>
      <c r="IX363" s="62"/>
      <c r="IY363" s="62"/>
      <c r="IZ363" s="62"/>
      <c r="JA363" s="62"/>
      <c r="JB363" s="62"/>
      <c r="JC363" s="62"/>
      <c r="JD363" s="62"/>
      <c r="JE363" s="62"/>
      <c r="JF363" s="62"/>
      <c r="JG363" s="62"/>
      <c r="JH363" s="62"/>
      <c r="JI363" s="62"/>
      <c r="JJ363" s="62"/>
      <c r="JK363" s="62"/>
      <c r="JL363" s="62"/>
      <c r="JM363" s="62"/>
      <c r="JN363" s="62"/>
      <c r="JO363" s="62"/>
      <c r="JP363" s="62"/>
      <c r="JQ363" s="62"/>
      <c r="JR363" s="62"/>
      <c r="JS363" s="62"/>
      <c r="JT363" s="62"/>
      <c r="JU363" s="62"/>
      <c r="JV363" s="62"/>
      <c r="JW363" s="62"/>
      <c r="JX363" s="62"/>
      <c r="JY363" s="62"/>
      <c r="JZ363" s="62"/>
      <c r="KA363" s="62"/>
      <c r="KB363" s="62"/>
      <c r="KC363" s="62"/>
      <c r="KD363" s="62"/>
      <c r="KE363" s="62"/>
      <c r="KF363" s="62"/>
      <c r="KG363" s="62"/>
      <c r="KH363" s="62"/>
      <c r="KI363" s="62"/>
      <c r="KJ363" s="62"/>
      <c r="KK363" s="62"/>
      <c r="KL363" s="62"/>
      <c r="KM363" s="62"/>
      <c r="KN363" s="62"/>
      <c r="KO363" s="62"/>
      <c r="KP363" s="62"/>
      <c r="KQ363" s="62"/>
      <c r="KR363" s="62"/>
      <c r="KS363" s="62"/>
      <c r="KT363" s="62"/>
    </row>
    <row r="364" spans="1:306" s="61" customFormat="1" ht="17.25" customHeight="1" thickTop="1" thickBot="1">
      <c r="A364" s="10"/>
      <c r="B364" s="31" t="s">
        <v>211</v>
      </c>
      <c r="D364" s="23" t="s">
        <v>45</v>
      </c>
      <c r="E364" s="191"/>
      <c r="F364" s="64"/>
      <c r="G364" s="175"/>
      <c r="H364" s="236"/>
      <c r="I364" s="175">
        <v>43895</v>
      </c>
      <c r="J364" s="241">
        <v>100145.41</v>
      </c>
      <c r="K364" s="175">
        <v>43943</v>
      </c>
      <c r="L364" s="241">
        <v>199385.51</v>
      </c>
      <c r="M364" s="175"/>
      <c r="N364" s="33"/>
      <c r="O364" s="175"/>
      <c r="P364" s="232"/>
      <c r="Q364" s="218"/>
      <c r="R364" s="235"/>
      <c r="S364" s="40"/>
      <c r="T364" s="246"/>
      <c r="U364" s="40"/>
      <c r="V364" s="227"/>
      <c r="W364" s="174"/>
      <c r="X364" s="64"/>
      <c r="Y364" s="175"/>
      <c r="Z364" s="224"/>
      <c r="AA364" s="175"/>
      <c r="AB364" s="224"/>
      <c r="AC364" s="83">
        <f t="shared" si="14"/>
        <v>299530.92000000004</v>
      </c>
      <c r="AD364" s="175"/>
      <c r="AE364" s="44"/>
      <c r="AF364" s="27"/>
      <c r="AG364" s="83">
        <f t="shared" si="15"/>
        <v>299530.92000000004</v>
      </c>
      <c r="AH364" s="98"/>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H364" s="62"/>
      <c r="DI364" s="62"/>
      <c r="DJ364" s="62"/>
      <c r="DK364" s="62"/>
      <c r="DL364" s="62"/>
      <c r="DM364" s="62"/>
      <c r="DN364" s="62"/>
      <c r="DO364" s="62"/>
      <c r="DP364" s="62"/>
      <c r="DQ364" s="62"/>
      <c r="DR364" s="62"/>
      <c r="DS364" s="62"/>
      <c r="DT364" s="62"/>
      <c r="DU364" s="62"/>
      <c r="DV364" s="62"/>
      <c r="DW364" s="62"/>
      <c r="DX364" s="62"/>
      <c r="DY364" s="62"/>
      <c r="DZ364" s="62"/>
      <c r="EA364" s="62"/>
      <c r="EB364" s="62"/>
      <c r="EC364" s="62"/>
      <c r="ED364" s="62"/>
      <c r="EE364" s="62"/>
      <c r="EF364" s="62"/>
      <c r="EG364" s="62"/>
      <c r="EH364" s="62"/>
      <c r="EI364" s="62"/>
      <c r="EJ364" s="62"/>
      <c r="EK364" s="62"/>
      <c r="EL364" s="62"/>
      <c r="EM364" s="62"/>
      <c r="EN364" s="62"/>
      <c r="EO364" s="62"/>
      <c r="EP364" s="62"/>
      <c r="EQ364" s="62"/>
      <c r="ER364" s="62"/>
      <c r="ES364" s="62"/>
      <c r="ET364" s="62"/>
      <c r="EU364" s="62"/>
      <c r="EV364" s="62"/>
      <c r="EW364" s="62"/>
      <c r="EX364" s="62"/>
      <c r="EY364" s="62"/>
      <c r="EZ364" s="62"/>
      <c r="FA364" s="62"/>
      <c r="FB364" s="62"/>
      <c r="FC364" s="62"/>
      <c r="FD364" s="62"/>
      <c r="FE364" s="62"/>
      <c r="FF364" s="62"/>
      <c r="FG364" s="62"/>
      <c r="FH364" s="62"/>
      <c r="FI364" s="62"/>
      <c r="FJ364" s="62"/>
      <c r="FK364" s="62"/>
      <c r="FL364" s="62"/>
      <c r="FM364" s="62"/>
      <c r="FN364" s="62"/>
      <c r="FO364" s="62"/>
      <c r="FP364" s="62"/>
      <c r="FQ364" s="62"/>
      <c r="FR364" s="62"/>
      <c r="FS364" s="62"/>
      <c r="FT364" s="62"/>
      <c r="FU364" s="62"/>
      <c r="FV364" s="62"/>
      <c r="FW364" s="62"/>
      <c r="FX364" s="62"/>
      <c r="FY364" s="62"/>
      <c r="FZ364" s="62"/>
      <c r="GA364" s="62"/>
      <c r="GB364" s="62"/>
      <c r="GC364" s="62"/>
      <c r="GD364" s="62"/>
      <c r="GE364" s="62"/>
      <c r="GF364" s="62"/>
      <c r="GG364" s="62"/>
      <c r="GH364" s="62"/>
      <c r="GI364" s="62"/>
      <c r="GJ364" s="62"/>
      <c r="GK364" s="62"/>
      <c r="GL364" s="62"/>
      <c r="GM364" s="62"/>
      <c r="GN364" s="62"/>
      <c r="GO364" s="62"/>
      <c r="GP364" s="62"/>
      <c r="GQ364" s="62"/>
      <c r="GR364" s="62"/>
      <c r="GS364" s="62"/>
      <c r="GT364" s="62"/>
      <c r="GU364" s="62"/>
      <c r="GV364" s="62"/>
      <c r="GW364" s="62"/>
      <c r="GX364" s="62"/>
      <c r="GY364" s="62"/>
      <c r="GZ364" s="62"/>
      <c r="HA364" s="62"/>
      <c r="HB364" s="62"/>
      <c r="HC364" s="62"/>
      <c r="HD364" s="62"/>
      <c r="HE364" s="62"/>
      <c r="HF364" s="62"/>
      <c r="HG364" s="62"/>
      <c r="HH364" s="62"/>
      <c r="HI364" s="62"/>
      <c r="HJ364" s="62"/>
      <c r="HK364" s="62"/>
      <c r="HL364" s="62"/>
      <c r="HM364" s="62"/>
      <c r="HN364" s="62"/>
      <c r="HO364" s="62"/>
      <c r="HP364" s="62"/>
      <c r="HQ364" s="62"/>
      <c r="HR364" s="62"/>
      <c r="HS364" s="62"/>
      <c r="HT364" s="62"/>
      <c r="HU364" s="62"/>
      <c r="HV364" s="62"/>
      <c r="HW364" s="62"/>
      <c r="HX364" s="62"/>
      <c r="HY364" s="62"/>
      <c r="HZ364" s="62"/>
      <c r="IA364" s="62"/>
      <c r="IB364" s="62"/>
      <c r="IC364" s="62"/>
      <c r="ID364" s="62"/>
      <c r="IE364" s="62"/>
      <c r="IF364" s="62"/>
      <c r="IG364" s="62"/>
      <c r="IH364" s="62"/>
      <c r="II364" s="62"/>
      <c r="IJ364" s="62"/>
      <c r="IK364" s="62"/>
      <c r="IL364" s="62"/>
      <c r="IM364" s="62"/>
      <c r="IN364" s="62"/>
      <c r="IO364" s="62"/>
      <c r="IP364" s="62"/>
      <c r="IQ364" s="62"/>
      <c r="IR364" s="62"/>
      <c r="IS364" s="62"/>
      <c r="IT364" s="62"/>
      <c r="IU364" s="62"/>
      <c r="IV364" s="62"/>
      <c r="IW364" s="62"/>
      <c r="IX364" s="62"/>
      <c r="IY364" s="62"/>
      <c r="IZ364" s="62"/>
      <c r="JA364" s="62"/>
      <c r="JB364" s="62"/>
      <c r="JC364" s="62"/>
      <c r="JD364" s="62"/>
      <c r="JE364" s="62"/>
      <c r="JF364" s="62"/>
      <c r="JG364" s="62"/>
      <c r="JH364" s="62"/>
      <c r="JI364" s="62"/>
      <c r="JJ364" s="62"/>
      <c r="JK364" s="62"/>
      <c r="JL364" s="62"/>
      <c r="JM364" s="62"/>
      <c r="JN364" s="62"/>
      <c r="JO364" s="62"/>
      <c r="JP364" s="62"/>
      <c r="JQ364" s="62"/>
      <c r="JR364" s="62"/>
      <c r="JS364" s="62"/>
      <c r="JT364" s="62"/>
      <c r="JU364" s="62"/>
      <c r="JV364" s="62"/>
      <c r="JW364" s="62"/>
      <c r="JX364" s="62"/>
      <c r="JY364" s="62"/>
      <c r="JZ364" s="62"/>
      <c r="KA364" s="62"/>
      <c r="KB364" s="62"/>
      <c r="KC364" s="62"/>
      <c r="KD364" s="62"/>
      <c r="KE364" s="62"/>
      <c r="KF364" s="62"/>
      <c r="KG364" s="62"/>
      <c r="KH364" s="62"/>
      <c r="KI364" s="62"/>
      <c r="KJ364" s="62"/>
      <c r="KK364" s="62"/>
      <c r="KL364" s="62"/>
      <c r="KM364" s="62"/>
      <c r="KN364" s="62"/>
      <c r="KO364" s="62"/>
      <c r="KP364" s="62"/>
      <c r="KQ364" s="62"/>
      <c r="KR364" s="62"/>
      <c r="KS364" s="62"/>
      <c r="KT364" s="62"/>
    </row>
    <row r="365" spans="1:306" s="61" customFormat="1" ht="17.25" customHeight="1" thickTop="1" thickBot="1">
      <c r="A365" s="10"/>
      <c r="B365" s="31" t="s">
        <v>211</v>
      </c>
      <c r="D365" s="23" t="s">
        <v>45</v>
      </c>
      <c r="E365" s="191"/>
      <c r="F365" s="64"/>
      <c r="G365" s="174"/>
      <c r="H365" s="64"/>
      <c r="I365" s="175">
        <v>43917</v>
      </c>
      <c r="J365" s="232">
        <v>72960</v>
      </c>
      <c r="K365" s="174"/>
      <c r="L365" s="232"/>
      <c r="M365" s="175"/>
      <c r="N365" s="33"/>
      <c r="O365" s="175">
        <v>44005</v>
      </c>
      <c r="P365" s="232">
        <v>7925</v>
      </c>
      <c r="Q365" s="218"/>
      <c r="R365" s="235"/>
      <c r="S365" s="40"/>
      <c r="T365" s="246"/>
      <c r="U365" s="40"/>
      <c r="V365" s="227"/>
      <c r="W365" s="174"/>
      <c r="X365" s="64"/>
      <c r="Y365" s="175"/>
      <c r="Z365" s="224"/>
      <c r="AA365" s="175"/>
      <c r="AB365" s="224"/>
      <c r="AC365" s="83">
        <f t="shared" si="14"/>
        <v>80885</v>
      </c>
      <c r="AD365" s="175"/>
      <c r="AE365" s="44"/>
      <c r="AF365" s="27"/>
      <c r="AG365" s="83">
        <f t="shared" si="15"/>
        <v>80885</v>
      </c>
      <c r="AH365" s="98"/>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62"/>
      <c r="EE365" s="62"/>
      <c r="EF365" s="62"/>
      <c r="EG365" s="62"/>
      <c r="EH365" s="62"/>
      <c r="EI365" s="62"/>
      <c r="EJ365" s="62"/>
      <c r="EK365" s="62"/>
      <c r="EL365" s="62"/>
      <c r="EM365" s="62"/>
      <c r="EN365" s="62"/>
      <c r="EO365" s="62"/>
      <c r="EP365" s="62"/>
      <c r="EQ365" s="62"/>
      <c r="ER365" s="62"/>
      <c r="ES365" s="62"/>
      <c r="ET365" s="62"/>
      <c r="EU365" s="62"/>
      <c r="EV365" s="62"/>
      <c r="EW365" s="62"/>
      <c r="EX365" s="62"/>
      <c r="EY365" s="62"/>
      <c r="EZ365" s="62"/>
      <c r="FA365" s="62"/>
      <c r="FB365" s="62"/>
      <c r="FC365" s="62"/>
      <c r="FD365" s="62"/>
      <c r="FE365" s="62"/>
      <c r="FF365" s="62"/>
      <c r="FG365" s="62"/>
      <c r="FH365" s="62"/>
      <c r="FI365" s="62"/>
      <c r="FJ365" s="62"/>
      <c r="FK365" s="62"/>
      <c r="FL365" s="62"/>
      <c r="FM365" s="62"/>
      <c r="FN365" s="62"/>
      <c r="FO365" s="62"/>
      <c r="FP365" s="62"/>
      <c r="FQ365" s="62"/>
      <c r="FR365" s="62"/>
      <c r="FS365" s="62"/>
      <c r="FT365" s="62"/>
      <c r="FU365" s="62"/>
      <c r="FV365" s="62"/>
      <c r="FW365" s="62"/>
      <c r="FX365" s="62"/>
      <c r="FY365" s="62"/>
      <c r="FZ365" s="62"/>
      <c r="GA365" s="62"/>
      <c r="GB365" s="62"/>
      <c r="GC365" s="62"/>
      <c r="GD365" s="62"/>
      <c r="GE365" s="62"/>
      <c r="GF365" s="62"/>
      <c r="GG365" s="62"/>
      <c r="GH365" s="62"/>
      <c r="GI365" s="62"/>
      <c r="GJ365" s="62"/>
      <c r="GK365" s="62"/>
      <c r="GL365" s="62"/>
      <c r="GM365" s="62"/>
      <c r="GN365" s="62"/>
      <c r="GO365" s="62"/>
      <c r="GP365" s="62"/>
      <c r="GQ365" s="62"/>
      <c r="GR365" s="62"/>
      <c r="GS365" s="62"/>
      <c r="GT365" s="62"/>
      <c r="GU365" s="62"/>
      <c r="GV365" s="62"/>
      <c r="GW365" s="62"/>
      <c r="GX365" s="62"/>
      <c r="GY365" s="62"/>
      <c r="GZ365" s="62"/>
      <c r="HA365" s="62"/>
      <c r="HB365" s="62"/>
      <c r="HC365" s="62"/>
      <c r="HD365" s="62"/>
      <c r="HE365" s="62"/>
      <c r="HF365" s="62"/>
      <c r="HG365" s="62"/>
      <c r="HH365" s="62"/>
      <c r="HI365" s="62"/>
      <c r="HJ365" s="62"/>
      <c r="HK365" s="62"/>
      <c r="HL365" s="62"/>
      <c r="HM365" s="62"/>
      <c r="HN365" s="62"/>
      <c r="HO365" s="62"/>
      <c r="HP365" s="62"/>
      <c r="HQ365" s="62"/>
      <c r="HR365" s="62"/>
      <c r="HS365" s="62"/>
      <c r="HT365" s="62"/>
      <c r="HU365" s="62"/>
      <c r="HV365" s="62"/>
      <c r="HW365" s="62"/>
      <c r="HX365" s="62"/>
      <c r="HY365" s="62"/>
      <c r="HZ365" s="62"/>
      <c r="IA365" s="62"/>
      <c r="IB365" s="62"/>
      <c r="IC365" s="62"/>
      <c r="ID365" s="62"/>
      <c r="IE365" s="62"/>
      <c r="IF365" s="62"/>
      <c r="IG365" s="62"/>
      <c r="IH365" s="62"/>
      <c r="II365" s="62"/>
      <c r="IJ365" s="62"/>
      <c r="IK365" s="62"/>
      <c r="IL365" s="62"/>
      <c r="IM365" s="62"/>
      <c r="IN365" s="62"/>
      <c r="IO365" s="62"/>
      <c r="IP365" s="62"/>
      <c r="IQ365" s="62"/>
      <c r="IR365" s="62"/>
      <c r="IS365" s="62"/>
      <c r="IT365" s="62"/>
      <c r="IU365" s="62"/>
      <c r="IV365" s="62"/>
      <c r="IW365" s="62"/>
      <c r="IX365" s="62"/>
      <c r="IY365" s="62"/>
      <c r="IZ365" s="62"/>
      <c r="JA365" s="62"/>
      <c r="JB365" s="62"/>
      <c r="JC365" s="62"/>
      <c r="JD365" s="62"/>
      <c r="JE365" s="62"/>
      <c r="JF365" s="62"/>
      <c r="JG365" s="62"/>
      <c r="JH365" s="62"/>
      <c r="JI365" s="62"/>
      <c r="JJ365" s="62"/>
      <c r="JK365" s="62"/>
      <c r="JL365" s="62"/>
      <c r="JM365" s="62"/>
      <c r="JN365" s="62"/>
      <c r="JO365" s="62"/>
      <c r="JP365" s="62"/>
      <c r="JQ365" s="62"/>
      <c r="JR365" s="62"/>
      <c r="JS365" s="62"/>
      <c r="JT365" s="62"/>
      <c r="JU365" s="62"/>
      <c r="JV365" s="62"/>
      <c r="JW365" s="62"/>
      <c r="JX365" s="62"/>
      <c r="JY365" s="62"/>
      <c r="JZ365" s="62"/>
      <c r="KA365" s="62"/>
      <c r="KB365" s="62"/>
      <c r="KC365" s="62"/>
      <c r="KD365" s="62"/>
      <c r="KE365" s="62"/>
      <c r="KF365" s="62"/>
      <c r="KG365" s="62"/>
      <c r="KH365" s="62"/>
      <c r="KI365" s="62"/>
      <c r="KJ365" s="62"/>
      <c r="KK365" s="62"/>
      <c r="KL365" s="62"/>
      <c r="KM365" s="62"/>
      <c r="KN365" s="62"/>
      <c r="KO365" s="62"/>
      <c r="KP365" s="62"/>
      <c r="KQ365" s="62"/>
      <c r="KR365" s="62"/>
      <c r="KS365" s="62"/>
      <c r="KT365" s="62"/>
    </row>
    <row r="366" spans="1:306" s="61" customFormat="1" ht="17.25" customHeight="1" thickTop="1" thickBot="1">
      <c r="A366" s="10"/>
      <c r="B366" s="31" t="s">
        <v>211</v>
      </c>
      <c r="D366" s="23" t="s">
        <v>45</v>
      </c>
      <c r="E366" s="191"/>
      <c r="F366" s="64"/>
      <c r="G366" s="174"/>
      <c r="H366" s="64"/>
      <c r="I366" s="175">
        <v>43913</v>
      </c>
      <c r="J366" s="236">
        <v>3040</v>
      </c>
      <c r="K366" s="174"/>
      <c r="L366" s="232"/>
      <c r="M366" s="175"/>
      <c r="N366" s="64"/>
      <c r="O366" s="174"/>
      <c r="P366" s="246"/>
      <c r="Q366" s="218"/>
      <c r="R366" s="235"/>
      <c r="S366" s="40"/>
      <c r="T366" s="246"/>
      <c r="U366" s="40"/>
      <c r="V366" s="227"/>
      <c r="W366" s="174"/>
      <c r="X366" s="64"/>
      <c r="Y366" s="175"/>
      <c r="Z366" s="224"/>
      <c r="AA366" s="175"/>
      <c r="AB366" s="224"/>
      <c r="AC366" s="83">
        <f t="shared" si="14"/>
        <v>3040</v>
      </c>
      <c r="AD366" s="175"/>
      <c r="AE366" s="44"/>
      <c r="AF366" s="27"/>
      <c r="AG366" s="83">
        <f t="shared" si="15"/>
        <v>3040</v>
      </c>
      <c r="AH366" s="98"/>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H366" s="62"/>
      <c r="DI366" s="62"/>
      <c r="DJ366" s="62"/>
      <c r="DK366" s="62"/>
      <c r="DL366" s="62"/>
      <c r="DM366" s="62"/>
      <c r="DN366" s="62"/>
      <c r="DO366" s="62"/>
      <c r="DP366" s="62"/>
      <c r="DQ366" s="62"/>
      <c r="DR366" s="62"/>
      <c r="DS366" s="62"/>
      <c r="DT366" s="62"/>
      <c r="DU366" s="62"/>
      <c r="DV366" s="62"/>
      <c r="DW366" s="62"/>
      <c r="DX366" s="62"/>
      <c r="DY366" s="62"/>
      <c r="DZ366" s="62"/>
      <c r="EA366" s="62"/>
      <c r="EB366" s="62"/>
      <c r="EC366" s="62"/>
      <c r="ED366" s="62"/>
      <c r="EE366" s="62"/>
      <c r="EF366" s="62"/>
      <c r="EG366" s="62"/>
      <c r="EH366" s="62"/>
      <c r="EI366" s="62"/>
      <c r="EJ366" s="62"/>
      <c r="EK366" s="62"/>
      <c r="EL366" s="62"/>
      <c r="EM366" s="62"/>
      <c r="EN366" s="62"/>
      <c r="EO366" s="62"/>
      <c r="EP366" s="62"/>
      <c r="EQ366" s="62"/>
      <c r="ER366" s="62"/>
      <c r="ES366" s="62"/>
      <c r="ET366" s="62"/>
      <c r="EU366" s="62"/>
      <c r="EV366" s="62"/>
      <c r="EW366" s="62"/>
      <c r="EX366" s="62"/>
      <c r="EY366" s="62"/>
      <c r="EZ366" s="62"/>
      <c r="FA366" s="62"/>
      <c r="FB366" s="62"/>
      <c r="FC366" s="62"/>
      <c r="FD366" s="62"/>
      <c r="FE366" s="62"/>
      <c r="FF366" s="62"/>
      <c r="FG366" s="62"/>
      <c r="FH366" s="62"/>
      <c r="FI366" s="62"/>
      <c r="FJ366" s="62"/>
      <c r="FK366" s="62"/>
      <c r="FL366" s="62"/>
      <c r="FM366" s="62"/>
      <c r="FN366" s="62"/>
      <c r="FO366" s="62"/>
      <c r="FP366" s="62"/>
      <c r="FQ366" s="62"/>
      <c r="FR366" s="62"/>
      <c r="FS366" s="62"/>
      <c r="FT366" s="62"/>
      <c r="FU366" s="62"/>
      <c r="FV366" s="62"/>
      <c r="FW366" s="62"/>
      <c r="FX366" s="62"/>
      <c r="FY366" s="62"/>
      <c r="FZ366" s="62"/>
      <c r="GA366" s="62"/>
      <c r="GB366" s="62"/>
      <c r="GC366" s="62"/>
      <c r="GD366" s="62"/>
      <c r="GE366" s="62"/>
      <c r="GF366" s="62"/>
      <c r="GG366" s="62"/>
      <c r="GH366" s="62"/>
      <c r="GI366" s="62"/>
      <c r="GJ366" s="62"/>
      <c r="GK366" s="62"/>
      <c r="GL366" s="62"/>
      <c r="GM366" s="62"/>
      <c r="GN366" s="62"/>
      <c r="GO366" s="62"/>
      <c r="GP366" s="62"/>
      <c r="GQ366" s="62"/>
      <c r="GR366" s="62"/>
      <c r="GS366" s="62"/>
      <c r="GT366" s="62"/>
      <c r="GU366" s="62"/>
      <c r="GV366" s="62"/>
      <c r="GW366" s="62"/>
      <c r="GX366" s="62"/>
      <c r="GY366" s="62"/>
      <c r="GZ366" s="62"/>
      <c r="HA366" s="62"/>
      <c r="HB366" s="62"/>
      <c r="HC366" s="62"/>
      <c r="HD366" s="62"/>
      <c r="HE366" s="62"/>
      <c r="HF366" s="62"/>
      <c r="HG366" s="62"/>
      <c r="HH366" s="62"/>
      <c r="HI366" s="62"/>
      <c r="HJ366" s="62"/>
      <c r="HK366" s="62"/>
      <c r="HL366" s="62"/>
      <c r="HM366" s="62"/>
      <c r="HN366" s="62"/>
      <c r="HO366" s="62"/>
      <c r="HP366" s="62"/>
      <c r="HQ366" s="62"/>
      <c r="HR366" s="62"/>
      <c r="HS366" s="62"/>
      <c r="HT366" s="62"/>
      <c r="HU366" s="62"/>
      <c r="HV366" s="62"/>
      <c r="HW366" s="62"/>
      <c r="HX366" s="62"/>
      <c r="HY366" s="62"/>
      <c r="HZ366" s="62"/>
      <c r="IA366" s="62"/>
      <c r="IB366" s="62"/>
      <c r="IC366" s="62"/>
      <c r="ID366" s="62"/>
      <c r="IE366" s="62"/>
      <c r="IF366" s="62"/>
      <c r="IG366" s="62"/>
      <c r="IH366" s="62"/>
      <c r="II366" s="62"/>
      <c r="IJ366" s="62"/>
      <c r="IK366" s="62"/>
      <c r="IL366" s="62"/>
      <c r="IM366" s="62"/>
      <c r="IN366" s="62"/>
      <c r="IO366" s="62"/>
      <c r="IP366" s="62"/>
      <c r="IQ366" s="62"/>
      <c r="IR366" s="62"/>
      <c r="IS366" s="62"/>
      <c r="IT366" s="62"/>
      <c r="IU366" s="62"/>
      <c r="IV366" s="62"/>
      <c r="IW366" s="62"/>
      <c r="IX366" s="62"/>
      <c r="IY366" s="62"/>
      <c r="IZ366" s="62"/>
      <c r="JA366" s="62"/>
      <c r="JB366" s="62"/>
      <c r="JC366" s="62"/>
      <c r="JD366" s="62"/>
      <c r="JE366" s="62"/>
      <c r="JF366" s="62"/>
      <c r="JG366" s="62"/>
      <c r="JH366" s="62"/>
      <c r="JI366" s="62"/>
      <c r="JJ366" s="62"/>
      <c r="JK366" s="62"/>
      <c r="JL366" s="62"/>
      <c r="JM366" s="62"/>
      <c r="JN366" s="62"/>
      <c r="JO366" s="62"/>
      <c r="JP366" s="62"/>
      <c r="JQ366" s="62"/>
      <c r="JR366" s="62"/>
      <c r="JS366" s="62"/>
      <c r="JT366" s="62"/>
      <c r="JU366" s="62"/>
      <c r="JV366" s="62"/>
      <c r="JW366" s="62"/>
      <c r="JX366" s="62"/>
      <c r="JY366" s="62"/>
      <c r="JZ366" s="62"/>
      <c r="KA366" s="62"/>
      <c r="KB366" s="62"/>
      <c r="KC366" s="62"/>
      <c r="KD366" s="62"/>
      <c r="KE366" s="62"/>
      <c r="KF366" s="62"/>
      <c r="KG366" s="62"/>
      <c r="KH366" s="62"/>
      <c r="KI366" s="62"/>
      <c r="KJ366" s="62"/>
      <c r="KK366" s="62"/>
      <c r="KL366" s="62"/>
      <c r="KM366" s="62"/>
      <c r="KN366" s="62"/>
      <c r="KO366" s="62"/>
      <c r="KP366" s="62"/>
      <c r="KQ366" s="62"/>
      <c r="KR366" s="62"/>
      <c r="KS366" s="62"/>
      <c r="KT366" s="62"/>
    </row>
    <row r="367" spans="1:306" s="61" customFormat="1" ht="17.25" customHeight="1" thickTop="1" thickBot="1">
      <c r="A367" s="10"/>
      <c r="B367" s="31" t="s">
        <v>177</v>
      </c>
      <c r="D367" s="23" t="s">
        <v>205</v>
      </c>
      <c r="E367" s="191"/>
      <c r="F367" s="64"/>
      <c r="G367" s="174"/>
      <c r="H367" s="64"/>
      <c r="I367" s="175"/>
      <c r="J367" s="236"/>
      <c r="K367" s="174"/>
      <c r="L367" s="232"/>
      <c r="M367" s="175"/>
      <c r="N367" s="64"/>
      <c r="O367" s="174"/>
      <c r="P367" s="246"/>
      <c r="Q367" s="218"/>
      <c r="R367" s="235"/>
      <c r="S367" s="175">
        <v>44047</v>
      </c>
      <c r="T367" s="235">
        <v>13176</v>
      </c>
      <c r="U367" s="175">
        <v>44097</v>
      </c>
      <c r="V367" s="235">
        <v>22800</v>
      </c>
      <c r="W367" s="174"/>
      <c r="X367" s="64"/>
      <c r="Y367" s="175"/>
      <c r="Z367" s="224"/>
      <c r="AA367" s="175"/>
      <c r="AB367" s="224"/>
      <c r="AC367" s="83">
        <f t="shared" si="14"/>
        <v>35976</v>
      </c>
      <c r="AD367" s="175"/>
      <c r="AE367" s="44"/>
      <c r="AF367" s="27"/>
      <c r="AG367" s="83">
        <f t="shared" si="15"/>
        <v>35976</v>
      </c>
      <c r="AH367" s="98"/>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H367" s="62"/>
      <c r="DI367" s="62"/>
      <c r="DJ367" s="62"/>
      <c r="DK367" s="62"/>
      <c r="DL367" s="62"/>
      <c r="DM367" s="62"/>
      <c r="DN367" s="62"/>
      <c r="DO367" s="62"/>
      <c r="DP367" s="62"/>
      <c r="DQ367" s="62"/>
      <c r="DR367" s="62"/>
      <c r="DS367" s="62"/>
      <c r="DT367" s="62"/>
      <c r="DU367" s="62"/>
      <c r="DV367" s="62"/>
      <c r="DW367" s="62"/>
      <c r="DX367" s="62"/>
      <c r="DY367" s="62"/>
      <c r="DZ367" s="62"/>
      <c r="EA367" s="62"/>
      <c r="EB367" s="62"/>
      <c r="EC367" s="62"/>
      <c r="ED367" s="62"/>
      <c r="EE367" s="62"/>
      <c r="EF367" s="62"/>
      <c r="EG367" s="62"/>
      <c r="EH367" s="62"/>
      <c r="EI367" s="62"/>
      <c r="EJ367" s="62"/>
      <c r="EK367" s="62"/>
      <c r="EL367" s="62"/>
      <c r="EM367" s="62"/>
      <c r="EN367" s="62"/>
      <c r="EO367" s="62"/>
      <c r="EP367" s="62"/>
      <c r="EQ367" s="62"/>
      <c r="ER367" s="62"/>
      <c r="ES367" s="62"/>
      <c r="ET367" s="62"/>
      <c r="EU367" s="62"/>
      <c r="EV367" s="62"/>
      <c r="EW367" s="62"/>
      <c r="EX367" s="62"/>
      <c r="EY367" s="62"/>
      <c r="EZ367" s="62"/>
      <c r="FA367" s="62"/>
      <c r="FB367" s="62"/>
      <c r="FC367" s="62"/>
      <c r="FD367" s="62"/>
      <c r="FE367" s="62"/>
      <c r="FF367" s="62"/>
      <c r="FG367" s="62"/>
      <c r="FH367" s="62"/>
      <c r="FI367" s="62"/>
      <c r="FJ367" s="62"/>
      <c r="FK367" s="62"/>
      <c r="FL367" s="62"/>
      <c r="FM367" s="62"/>
      <c r="FN367" s="62"/>
      <c r="FO367" s="62"/>
      <c r="FP367" s="62"/>
      <c r="FQ367" s="62"/>
      <c r="FR367" s="62"/>
      <c r="FS367" s="62"/>
      <c r="FT367" s="62"/>
      <c r="FU367" s="62"/>
      <c r="FV367" s="62"/>
      <c r="FW367" s="62"/>
      <c r="FX367" s="62"/>
      <c r="FY367" s="62"/>
      <c r="FZ367" s="62"/>
      <c r="GA367" s="62"/>
      <c r="GB367" s="62"/>
      <c r="GC367" s="62"/>
      <c r="GD367" s="62"/>
      <c r="GE367" s="62"/>
      <c r="GF367" s="62"/>
      <c r="GG367" s="62"/>
      <c r="GH367" s="62"/>
      <c r="GI367" s="62"/>
      <c r="GJ367" s="62"/>
      <c r="GK367" s="62"/>
      <c r="GL367" s="62"/>
      <c r="GM367" s="62"/>
      <c r="GN367" s="62"/>
      <c r="GO367" s="62"/>
      <c r="GP367" s="62"/>
      <c r="GQ367" s="62"/>
      <c r="GR367" s="62"/>
      <c r="GS367" s="62"/>
      <c r="GT367" s="62"/>
      <c r="GU367" s="62"/>
      <c r="GV367" s="62"/>
      <c r="GW367" s="62"/>
      <c r="GX367" s="62"/>
      <c r="GY367" s="62"/>
      <c r="GZ367" s="62"/>
      <c r="HA367" s="62"/>
      <c r="HB367" s="62"/>
      <c r="HC367" s="62"/>
      <c r="HD367" s="62"/>
      <c r="HE367" s="62"/>
      <c r="HF367" s="62"/>
      <c r="HG367" s="62"/>
      <c r="HH367" s="62"/>
      <c r="HI367" s="62"/>
      <c r="HJ367" s="62"/>
      <c r="HK367" s="62"/>
      <c r="HL367" s="62"/>
      <c r="HM367" s="62"/>
      <c r="HN367" s="62"/>
      <c r="HO367" s="62"/>
      <c r="HP367" s="62"/>
      <c r="HQ367" s="62"/>
      <c r="HR367" s="62"/>
      <c r="HS367" s="62"/>
      <c r="HT367" s="62"/>
      <c r="HU367" s="62"/>
      <c r="HV367" s="62"/>
      <c r="HW367" s="62"/>
      <c r="HX367" s="62"/>
      <c r="HY367" s="62"/>
      <c r="HZ367" s="62"/>
      <c r="IA367" s="62"/>
      <c r="IB367" s="62"/>
      <c r="IC367" s="62"/>
      <c r="ID367" s="62"/>
      <c r="IE367" s="62"/>
      <c r="IF367" s="62"/>
      <c r="IG367" s="62"/>
      <c r="IH367" s="62"/>
      <c r="II367" s="62"/>
      <c r="IJ367" s="62"/>
      <c r="IK367" s="62"/>
      <c r="IL367" s="62"/>
      <c r="IM367" s="62"/>
      <c r="IN367" s="62"/>
      <c r="IO367" s="62"/>
      <c r="IP367" s="62"/>
      <c r="IQ367" s="62"/>
      <c r="IR367" s="62"/>
      <c r="IS367" s="62"/>
      <c r="IT367" s="62"/>
      <c r="IU367" s="62"/>
      <c r="IV367" s="62"/>
      <c r="IW367" s="62"/>
      <c r="IX367" s="62"/>
      <c r="IY367" s="62"/>
      <c r="IZ367" s="62"/>
      <c r="JA367" s="62"/>
      <c r="JB367" s="62"/>
      <c r="JC367" s="62"/>
      <c r="JD367" s="62"/>
      <c r="JE367" s="62"/>
      <c r="JF367" s="62"/>
      <c r="JG367" s="62"/>
      <c r="JH367" s="62"/>
      <c r="JI367" s="62"/>
      <c r="JJ367" s="62"/>
      <c r="JK367" s="62"/>
      <c r="JL367" s="62"/>
      <c r="JM367" s="62"/>
      <c r="JN367" s="62"/>
      <c r="JO367" s="62"/>
      <c r="JP367" s="62"/>
      <c r="JQ367" s="62"/>
      <c r="JR367" s="62"/>
      <c r="JS367" s="62"/>
      <c r="JT367" s="62"/>
      <c r="JU367" s="62"/>
      <c r="JV367" s="62"/>
      <c r="JW367" s="62"/>
      <c r="JX367" s="62"/>
      <c r="JY367" s="62"/>
      <c r="JZ367" s="62"/>
      <c r="KA367" s="62"/>
      <c r="KB367" s="62"/>
      <c r="KC367" s="62"/>
      <c r="KD367" s="62"/>
      <c r="KE367" s="62"/>
      <c r="KF367" s="62"/>
      <c r="KG367" s="62"/>
      <c r="KH367" s="62"/>
      <c r="KI367" s="62"/>
      <c r="KJ367" s="62"/>
      <c r="KK367" s="62"/>
      <c r="KL367" s="62"/>
      <c r="KM367" s="62"/>
      <c r="KN367" s="62"/>
      <c r="KO367" s="62"/>
      <c r="KP367" s="62"/>
      <c r="KQ367" s="62"/>
      <c r="KR367" s="62"/>
      <c r="KS367" s="62"/>
      <c r="KT367" s="62"/>
    </row>
    <row r="368" spans="1:306" s="61" customFormat="1" ht="17.25" customHeight="1" thickTop="1" thickBot="1">
      <c r="A368" s="10"/>
      <c r="B368" s="31" t="s">
        <v>378</v>
      </c>
      <c r="D368" s="23" t="s">
        <v>377</v>
      </c>
      <c r="E368" s="191"/>
      <c r="F368" s="64"/>
      <c r="G368" s="174"/>
      <c r="H368" s="64"/>
      <c r="I368" s="175"/>
      <c r="J368" s="236"/>
      <c r="K368" s="174"/>
      <c r="L368" s="232"/>
      <c r="M368" s="175"/>
      <c r="N368" s="64"/>
      <c r="O368" s="174"/>
      <c r="P368" s="246"/>
      <c r="Q368" s="218"/>
      <c r="R368" s="235"/>
      <c r="S368" s="175"/>
      <c r="T368" s="235"/>
      <c r="U368" s="175"/>
      <c r="V368" s="235"/>
      <c r="W368" s="174"/>
      <c r="X368" s="64"/>
      <c r="Y368" s="175"/>
      <c r="Z368" s="224"/>
      <c r="AA368" s="218">
        <v>44181</v>
      </c>
      <c r="AB368" s="232">
        <v>21805</v>
      </c>
      <c r="AC368" s="83">
        <f t="shared" si="14"/>
        <v>21805</v>
      </c>
      <c r="AD368" s="175"/>
      <c r="AE368" s="44"/>
      <c r="AF368" s="27"/>
      <c r="AG368" s="83">
        <f t="shared" si="15"/>
        <v>21805</v>
      </c>
      <c r="AH368" s="98"/>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H368" s="62"/>
      <c r="DI368" s="62"/>
      <c r="DJ368" s="62"/>
      <c r="DK368" s="62"/>
      <c r="DL368" s="62"/>
      <c r="DM368" s="62"/>
      <c r="DN368" s="62"/>
      <c r="DO368" s="62"/>
      <c r="DP368" s="62"/>
      <c r="DQ368" s="62"/>
      <c r="DR368" s="62"/>
      <c r="DS368" s="62"/>
      <c r="DT368" s="62"/>
      <c r="DU368" s="62"/>
      <c r="DV368" s="62"/>
      <c r="DW368" s="62"/>
      <c r="DX368" s="62"/>
      <c r="DY368" s="62"/>
      <c r="DZ368" s="62"/>
      <c r="EA368" s="62"/>
      <c r="EB368" s="62"/>
      <c r="EC368" s="62"/>
      <c r="ED368" s="62"/>
      <c r="EE368" s="62"/>
      <c r="EF368" s="62"/>
      <c r="EG368" s="62"/>
      <c r="EH368" s="62"/>
      <c r="EI368" s="62"/>
      <c r="EJ368" s="62"/>
      <c r="EK368" s="62"/>
      <c r="EL368" s="62"/>
      <c r="EM368" s="62"/>
      <c r="EN368" s="62"/>
      <c r="EO368" s="62"/>
      <c r="EP368" s="62"/>
      <c r="EQ368" s="62"/>
      <c r="ER368" s="62"/>
      <c r="ES368" s="62"/>
      <c r="ET368" s="62"/>
      <c r="EU368" s="62"/>
      <c r="EV368" s="62"/>
      <c r="EW368" s="62"/>
      <c r="EX368" s="62"/>
      <c r="EY368" s="62"/>
      <c r="EZ368" s="62"/>
      <c r="FA368" s="62"/>
      <c r="FB368" s="62"/>
      <c r="FC368" s="62"/>
      <c r="FD368" s="62"/>
      <c r="FE368" s="62"/>
      <c r="FF368" s="62"/>
      <c r="FG368" s="62"/>
      <c r="FH368" s="62"/>
      <c r="FI368" s="62"/>
      <c r="FJ368" s="62"/>
      <c r="FK368" s="62"/>
      <c r="FL368" s="62"/>
      <c r="FM368" s="62"/>
      <c r="FN368" s="62"/>
      <c r="FO368" s="62"/>
      <c r="FP368" s="62"/>
      <c r="FQ368" s="62"/>
      <c r="FR368" s="62"/>
      <c r="FS368" s="62"/>
      <c r="FT368" s="62"/>
      <c r="FU368" s="62"/>
      <c r="FV368" s="62"/>
      <c r="FW368" s="62"/>
      <c r="FX368" s="62"/>
      <c r="FY368" s="62"/>
      <c r="FZ368" s="62"/>
      <c r="GA368" s="62"/>
      <c r="GB368" s="62"/>
      <c r="GC368" s="62"/>
      <c r="GD368" s="62"/>
      <c r="GE368" s="62"/>
      <c r="GF368" s="62"/>
      <c r="GG368" s="62"/>
      <c r="GH368" s="62"/>
      <c r="GI368" s="62"/>
      <c r="GJ368" s="62"/>
      <c r="GK368" s="62"/>
      <c r="GL368" s="62"/>
      <c r="GM368" s="62"/>
      <c r="GN368" s="62"/>
      <c r="GO368" s="62"/>
      <c r="GP368" s="62"/>
      <c r="GQ368" s="62"/>
      <c r="GR368" s="62"/>
      <c r="GS368" s="62"/>
      <c r="GT368" s="62"/>
      <c r="GU368" s="62"/>
      <c r="GV368" s="62"/>
      <c r="GW368" s="62"/>
      <c r="GX368" s="62"/>
      <c r="GY368" s="62"/>
      <c r="GZ368" s="62"/>
      <c r="HA368" s="62"/>
      <c r="HB368" s="62"/>
      <c r="HC368" s="62"/>
      <c r="HD368" s="62"/>
      <c r="HE368" s="62"/>
      <c r="HF368" s="62"/>
      <c r="HG368" s="62"/>
      <c r="HH368" s="62"/>
      <c r="HI368" s="62"/>
      <c r="HJ368" s="62"/>
      <c r="HK368" s="62"/>
      <c r="HL368" s="62"/>
      <c r="HM368" s="62"/>
      <c r="HN368" s="62"/>
      <c r="HO368" s="62"/>
      <c r="HP368" s="62"/>
      <c r="HQ368" s="62"/>
      <c r="HR368" s="62"/>
      <c r="HS368" s="62"/>
      <c r="HT368" s="62"/>
      <c r="HU368" s="62"/>
      <c r="HV368" s="62"/>
      <c r="HW368" s="62"/>
      <c r="HX368" s="62"/>
      <c r="HY368" s="62"/>
      <c r="HZ368" s="62"/>
      <c r="IA368" s="62"/>
      <c r="IB368" s="62"/>
      <c r="IC368" s="62"/>
      <c r="ID368" s="62"/>
      <c r="IE368" s="62"/>
      <c r="IF368" s="62"/>
      <c r="IG368" s="62"/>
      <c r="IH368" s="62"/>
      <c r="II368" s="62"/>
      <c r="IJ368" s="62"/>
      <c r="IK368" s="62"/>
      <c r="IL368" s="62"/>
      <c r="IM368" s="62"/>
      <c r="IN368" s="62"/>
      <c r="IO368" s="62"/>
      <c r="IP368" s="62"/>
      <c r="IQ368" s="62"/>
      <c r="IR368" s="62"/>
      <c r="IS368" s="62"/>
      <c r="IT368" s="62"/>
      <c r="IU368" s="62"/>
      <c r="IV368" s="62"/>
      <c r="IW368" s="62"/>
      <c r="IX368" s="62"/>
      <c r="IY368" s="62"/>
      <c r="IZ368" s="62"/>
      <c r="JA368" s="62"/>
      <c r="JB368" s="62"/>
      <c r="JC368" s="62"/>
      <c r="JD368" s="62"/>
      <c r="JE368" s="62"/>
      <c r="JF368" s="62"/>
      <c r="JG368" s="62"/>
      <c r="JH368" s="62"/>
      <c r="JI368" s="62"/>
      <c r="JJ368" s="62"/>
      <c r="JK368" s="62"/>
      <c r="JL368" s="62"/>
      <c r="JM368" s="62"/>
      <c r="JN368" s="62"/>
      <c r="JO368" s="62"/>
      <c r="JP368" s="62"/>
      <c r="JQ368" s="62"/>
      <c r="JR368" s="62"/>
      <c r="JS368" s="62"/>
      <c r="JT368" s="62"/>
      <c r="JU368" s="62"/>
      <c r="JV368" s="62"/>
      <c r="JW368" s="62"/>
      <c r="JX368" s="62"/>
      <c r="JY368" s="62"/>
      <c r="JZ368" s="62"/>
      <c r="KA368" s="62"/>
      <c r="KB368" s="62"/>
      <c r="KC368" s="62"/>
      <c r="KD368" s="62"/>
      <c r="KE368" s="62"/>
      <c r="KF368" s="62"/>
      <c r="KG368" s="62"/>
      <c r="KH368" s="62"/>
      <c r="KI368" s="62"/>
      <c r="KJ368" s="62"/>
      <c r="KK368" s="62"/>
      <c r="KL368" s="62"/>
      <c r="KM368" s="62"/>
      <c r="KN368" s="62"/>
      <c r="KO368" s="62"/>
      <c r="KP368" s="62"/>
      <c r="KQ368" s="62"/>
      <c r="KR368" s="62"/>
      <c r="KS368" s="62"/>
      <c r="KT368" s="62"/>
    </row>
    <row r="369" spans="1:306" s="61" customFormat="1" ht="17.25" customHeight="1" thickTop="1" thickBot="1">
      <c r="A369" s="10"/>
      <c r="B369" s="31" t="s">
        <v>378</v>
      </c>
      <c r="D369" s="23" t="s">
        <v>377</v>
      </c>
      <c r="E369" s="191"/>
      <c r="F369" s="64"/>
      <c r="G369" s="174"/>
      <c r="H369" s="64"/>
      <c r="I369" s="175"/>
      <c r="J369" s="236"/>
      <c r="K369" s="174"/>
      <c r="L369" s="232"/>
      <c r="M369" s="175"/>
      <c r="N369" s="64"/>
      <c r="O369" s="174"/>
      <c r="P369" s="246"/>
      <c r="Q369" s="218"/>
      <c r="R369" s="235"/>
      <c r="S369" s="175"/>
      <c r="T369" s="235"/>
      <c r="U369" s="175"/>
      <c r="V369" s="235"/>
      <c r="W369" s="174"/>
      <c r="X369" s="64"/>
      <c r="Y369" s="175"/>
      <c r="Z369" s="224"/>
      <c r="AA369" s="218">
        <v>44193</v>
      </c>
      <c r="AB369" s="232">
        <v>24000</v>
      </c>
      <c r="AC369" s="83">
        <f t="shared" si="14"/>
        <v>24000</v>
      </c>
      <c r="AD369" s="175"/>
      <c r="AE369" s="44"/>
      <c r="AF369" s="27"/>
      <c r="AG369" s="83">
        <f t="shared" si="15"/>
        <v>24000</v>
      </c>
      <c r="AH369" s="98"/>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c r="DH369" s="62"/>
      <c r="DI369" s="62"/>
      <c r="DJ369" s="62"/>
      <c r="DK369" s="62"/>
      <c r="DL369" s="62"/>
      <c r="DM369" s="62"/>
      <c r="DN369" s="62"/>
      <c r="DO369" s="62"/>
      <c r="DP369" s="62"/>
      <c r="DQ369" s="62"/>
      <c r="DR369" s="62"/>
      <c r="DS369" s="62"/>
      <c r="DT369" s="62"/>
      <c r="DU369" s="62"/>
      <c r="DV369" s="62"/>
      <c r="DW369" s="62"/>
      <c r="DX369" s="62"/>
      <c r="DY369" s="62"/>
      <c r="DZ369" s="62"/>
      <c r="EA369" s="62"/>
      <c r="EB369" s="62"/>
      <c r="EC369" s="62"/>
      <c r="ED369" s="62"/>
      <c r="EE369" s="62"/>
      <c r="EF369" s="62"/>
      <c r="EG369" s="62"/>
      <c r="EH369" s="62"/>
      <c r="EI369" s="62"/>
      <c r="EJ369" s="62"/>
      <c r="EK369" s="62"/>
      <c r="EL369" s="62"/>
      <c r="EM369" s="62"/>
      <c r="EN369" s="62"/>
      <c r="EO369" s="62"/>
      <c r="EP369" s="62"/>
      <c r="EQ369" s="62"/>
      <c r="ER369" s="62"/>
      <c r="ES369" s="62"/>
      <c r="ET369" s="62"/>
      <c r="EU369" s="62"/>
      <c r="EV369" s="62"/>
      <c r="EW369" s="62"/>
      <c r="EX369" s="62"/>
      <c r="EY369" s="62"/>
      <c r="EZ369" s="62"/>
      <c r="FA369" s="62"/>
      <c r="FB369" s="62"/>
      <c r="FC369" s="62"/>
      <c r="FD369" s="62"/>
      <c r="FE369" s="62"/>
      <c r="FF369" s="62"/>
      <c r="FG369" s="62"/>
      <c r="FH369" s="62"/>
      <c r="FI369" s="62"/>
      <c r="FJ369" s="62"/>
      <c r="FK369" s="62"/>
      <c r="FL369" s="62"/>
      <c r="FM369" s="62"/>
      <c r="FN369" s="62"/>
      <c r="FO369" s="62"/>
      <c r="FP369" s="62"/>
      <c r="FQ369" s="62"/>
      <c r="FR369" s="62"/>
      <c r="FS369" s="62"/>
      <c r="FT369" s="62"/>
      <c r="FU369" s="62"/>
      <c r="FV369" s="62"/>
      <c r="FW369" s="62"/>
      <c r="FX369" s="62"/>
      <c r="FY369" s="62"/>
      <c r="FZ369" s="62"/>
      <c r="GA369" s="62"/>
      <c r="GB369" s="62"/>
      <c r="GC369" s="62"/>
      <c r="GD369" s="62"/>
      <c r="GE369" s="62"/>
      <c r="GF369" s="62"/>
      <c r="GG369" s="62"/>
      <c r="GH369" s="62"/>
      <c r="GI369" s="62"/>
      <c r="GJ369" s="62"/>
      <c r="GK369" s="62"/>
      <c r="GL369" s="62"/>
      <c r="GM369" s="62"/>
      <c r="GN369" s="62"/>
      <c r="GO369" s="62"/>
      <c r="GP369" s="62"/>
      <c r="GQ369" s="62"/>
      <c r="GR369" s="62"/>
      <c r="GS369" s="62"/>
      <c r="GT369" s="62"/>
      <c r="GU369" s="62"/>
      <c r="GV369" s="62"/>
      <c r="GW369" s="62"/>
      <c r="GX369" s="62"/>
      <c r="GY369" s="62"/>
      <c r="GZ369" s="62"/>
      <c r="HA369" s="62"/>
      <c r="HB369" s="62"/>
      <c r="HC369" s="62"/>
      <c r="HD369" s="62"/>
      <c r="HE369" s="62"/>
      <c r="HF369" s="62"/>
      <c r="HG369" s="62"/>
      <c r="HH369" s="62"/>
      <c r="HI369" s="62"/>
      <c r="HJ369" s="62"/>
      <c r="HK369" s="62"/>
      <c r="HL369" s="62"/>
      <c r="HM369" s="62"/>
      <c r="HN369" s="62"/>
      <c r="HO369" s="62"/>
      <c r="HP369" s="62"/>
      <c r="HQ369" s="62"/>
      <c r="HR369" s="62"/>
      <c r="HS369" s="62"/>
      <c r="HT369" s="62"/>
      <c r="HU369" s="62"/>
      <c r="HV369" s="62"/>
      <c r="HW369" s="62"/>
      <c r="HX369" s="62"/>
      <c r="HY369" s="62"/>
      <c r="HZ369" s="62"/>
      <c r="IA369" s="62"/>
      <c r="IB369" s="62"/>
      <c r="IC369" s="62"/>
      <c r="ID369" s="62"/>
      <c r="IE369" s="62"/>
      <c r="IF369" s="62"/>
      <c r="IG369" s="62"/>
      <c r="IH369" s="62"/>
      <c r="II369" s="62"/>
      <c r="IJ369" s="62"/>
      <c r="IK369" s="62"/>
      <c r="IL369" s="62"/>
      <c r="IM369" s="62"/>
      <c r="IN369" s="62"/>
      <c r="IO369" s="62"/>
      <c r="IP369" s="62"/>
      <c r="IQ369" s="62"/>
      <c r="IR369" s="62"/>
      <c r="IS369" s="62"/>
      <c r="IT369" s="62"/>
      <c r="IU369" s="62"/>
      <c r="IV369" s="62"/>
      <c r="IW369" s="62"/>
      <c r="IX369" s="62"/>
      <c r="IY369" s="62"/>
      <c r="IZ369" s="62"/>
      <c r="JA369" s="62"/>
      <c r="JB369" s="62"/>
      <c r="JC369" s="62"/>
      <c r="JD369" s="62"/>
      <c r="JE369" s="62"/>
      <c r="JF369" s="62"/>
      <c r="JG369" s="62"/>
      <c r="JH369" s="62"/>
      <c r="JI369" s="62"/>
      <c r="JJ369" s="62"/>
      <c r="JK369" s="62"/>
      <c r="JL369" s="62"/>
      <c r="JM369" s="62"/>
      <c r="JN369" s="62"/>
      <c r="JO369" s="62"/>
      <c r="JP369" s="62"/>
      <c r="JQ369" s="62"/>
      <c r="JR369" s="62"/>
      <c r="JS369" s="62"/>
      <c r="JT369" s="62"/>
      <c r="JU369" s="62"/>
      <c r="JV369" s="62"/>
      <c r="JW369" s="62"/>
      <c r="JX369" s="62"/>
      <c r="JY369" s="62"/>
      <c r="JZ369" s="62"/>
      <c r="KA369" s="62"/>
      <c r="KB369" s="62"/>
      <c r="KC369" s="62"/>
      <c r="KD369" s="62"/>
      <c r="KE369" s="62"/>
      <c r="KF369" s="62"/>
      <c r="KG369" s="62"/>
      <c r="KH369" s="62"/>
      <c r="KI369" s="62"/>
      <c r="KJ369" s="62"/>
      <c r="KK369" s="62"/>
      <c r="KL369" s="62"/>
      <c r="KM369" s="62"/>
      <c r="KN369" s="62"/>
      <c r="KO369" s="62"/>
      <c r="KP369" s="62"/>
      <c r="KQ369" s="62"/>
      <c r="KR369" s="62"/>
      <c r="KS369" s="62"/>
      <c r="KT369" s="62"/>
    </row>
    <row r="370" spans="1:306" s="61" customFormat="1" ht="17.25" customHeight="1" thickTop="1" thickBot="1">
      <c r="A370" s="10"/>
      <c r="B370" s="31" t="s">
        <v>378</v>
      </c>
      <c r="D370" s="23" t="s">
        <v>377</v>
      </c>
      <c r="E370" s="191"/>
      <c r="F370" s="64"/>
      <c r="G370" s="174"/>
      <c r="H370" s="64"/>
      <c r="I370" s="175"/>
      <c r="J370" s="236"/>
      <c r="K370" s="174"/>
      <c r="L370" s="232"/>
      <c r="M370" s="175"/>
      <c r="N370" s="64"/>
      <c r="O370" s="174"/>
      <c r="P370" s="246"/>
      <c r="Q370" s="218"/>
      <c r="R370" s="235"/>
      <c r="S370" s="175"/>
      <c r="T370" s="235"/>
      <c r="U370" s="175"/>
      <c r="V370" s="235"/>
      <c r="W370" s="174"/>
      <c r="X370" s="64"/>
      <c r="Y370" s="175"/>
      <c r="Z370" s="224"/>
      <c r="AA370" s="218">
        <v>44193</v>
      </c>
      <c r="AB370" s="232">
        <v>70647.72</v>
      </c>
      <c r="AC370" s="83">
        <f t="shared" si="14"/>
        <v>70647.72</v>
      </c>
      <c r="AD370" s="175"/>
      <c r="AE370" s="44"/>
      <c r="AF370" s="27"/>
      <c r="AG370" s="83">
        <f t="shared" si="15"/>
        <v>70647.72</v>
      </c>
      <c r="AH370" s="98"/>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c r="DH370" s="62"/>
      <c r="DI370" s="62"/>
      <c r="DJ370" s="62"/>
      <c r="DK370" s="62"/>
      <c r="DL370" s="62"/>
      <c r="DM370" s="62"/>
      <c r="DN370" s="62"/>
      <c r="DO370" s="62"/>
      <c r="DP370" s="62"/>
      <c r="DQ370" s="62"/>
      <c r="DR370" s="62"/>
      <c r="DS370" s="62"/>
      <c r="DT370" s="62"/>
      <c r="DU370" s="62"/>
      <c r="DV370" s="62"/>
      <c r="DW370" s="62"/>
      <c r="DX370" s="62"/>
      <c r="DY370" s="62"/>
      <c r="DZ370" s="62"/>
      <c r="EA370" s="62"/>
      <c r="EB370" s="62"/>
      <c r="EC370" s="62"/>
      <c r="ED370" s="62"/>
      <c r="EE370" s="62"/>
      <c r="EF370" s="62"/>
      <c r="EG370" s="62"/>
      <c r="EH370" s="62"/>
      <c r="EI370" s="62"/>
      <c r="EJ370" s="62"/>
      <c r="EK370" s="62"/>
      <c r="EL370" s="62"/>
      <c r="EM370" s="62"/>
      <c r="EN370" s="62"/>
      <c r="EO370" s="62"/>
      <c r="EP370" s="62"/>
      <c r="EQ370" s="62"/>
      <c r="ER370" s="62"/>
      <c r="ES370" s="62"/>
      <c r="ET370" s="62"/>
      <c r="EU370" s="62"/>
      <c r="EV370" s="62"/>
      <c r="EW370" s="62"/>
      <c r="EX370" s="62"/>
      <c r="EY370" s="62"/>
      <c r="EZ370" s="62"/>
      <c r="FA370" s="62"/>
      <c r="FB370" s="62"/>
      <c r="FC370" s="62"/>
      <c r="FD370" s="62"/>
      <c r="FE370" s="62"/>
      <c r="FF370" s="62"/>
      <c r="FG370" s="62"/>
      <c r="FH370" s="62"/>
      <c r="FI370" s="62"/>
      <c r="FJ370" s="62"/>
      <c r="FK370" s="62"/>
      <c r="FL370" s="62"/>
      <c r="FM370" s="62"/>
      <c r="FN370" s="62"/>
      <c r="FO370" s="62"/>
      <c r="FP370" s="62"/>
      <c r="FQ370" s="62"/>
      <c r="FR370" s="62"/>
      <c r="FS370" s="62"/>
      <c r="FT370" s="62"/>
      <c r="FU370" s="62"/>
      <c r="FV370" s="62"/>
      <c r="FW370" s="62"/>
      <c r="FX370" s="62"/>
      <c r="FY370" s="62"/>
      <c r="FZ370" s="62"/>
      <c r="GA370" s="62"/>
      <c r="GB370" s="62"/>
      <c r="GC370" s="62"/>
      <c r="GD370" s="62"/>
      <c r="GE370" s="62"/>
      <c r="GF370" s="62"/>
      <c r="GG370" s="62"/>
      <c r="GH370" s="62"/>
      <c r="GI370" s="62"/>
      <c r="GJ370" s="62"/>
      <c r="GK370" s="62"/>
      <c r="GL370" s="62"/>
      <c r="GM370" s="62"/>
      <c r="GN370" s="62"/>
      <c r="GO370" s="62"/>
      <c r="GP370" s="62"/>
      <c r="GQ370" s="62"/>
      <c r="GR370" s="62"/>
      <c r="GS370" s="62"/>
      <c r="GT370" s="62"/>
      <c r="GU370" s="62"/>
      <c r="GV370" s="62"/>
      <c r="GW370" s="62"/>
      <c r="GX370" s="62"/>
      <c r="GY370" s="62"/>
      <c r="GZ370" s="62"/>
      <c r="HA370" s="62"/>
      <c r="HB370" s="62"/>
      <c r="HC370" s="62"/>
      <c r="HD370" s="62"/>
      <c r="HE370" s="62"/>
      <c r="HF370" s="62"/>
      <c r="HG370" s="62"/>
      <c r="HH370" s="62"/>
      <c r="HI370" s="62"/>
      <c r="HJ370" s="62"/>
      <c r="HK370" s="62"/>
      <c r="HL370" s="62"/>
      <c r="HM370" s="62"/>
      <c r="HN370" s="62"/>
      <c r="HO370" s="62"/>
      <c r="HP370" s="62"/>
      <c r="HQ370" s="62"/>
      <c r="HR370" s="62"/>
      <c r="HS370" s="62"/>
      <c r="HT370" s="62"/>
      <c r="HU370" s="62"/>
      <c r="HV370" s="62"/>
      <c r="HW370" s="62"/>
      <c r="HX370" s="62"/>
      <c r="HY370" s="62"/>
      <c r="HZ370" s="62"/>
      <c r="IA370" s="62"/>
      <c r="IB370" s="62"/>
      <c r="IC370" s="62"/>
      <c r="ID370" s="62"/>
      <c r="IE370" s="62"/>
      <c r="IF370" s="62"/>
      <c r="IG370" s="62"/>
      <c r="IH370" s="62"/>
      <c r="II370" s="62"/>
      <c r="IJ370" s="62"/>
      <c r="IK370" s="62"/>
      <c r="IL370" s="62"/>
      <c r="IM370" s="62"/>
      <c r="IN370" s="62"/>
      <c r="IO370" s="62"/>
      <c r="IP370" s="62"/>
      <c r="IQ370" s="62"/>
      <c r="IR370" s="62"/>
      <c r="IS370" s="62"/>
      <c r="IT370" s="62"/>
      <c r="IU370" s="62"/>
      <c r="IV370" s="62"/>
      <c r="IW370" s="62"/>
      <c r="IX370" s="62"/>
      <c r="IY370" s="62"/>
      <c r="IZ370" s="62"/>
      <c r="JA370" s="62"/>
      <c r="JB370" s="62"/>
      <c r="JC370" s="62"/>
      <c r="JD370" s="62"/>
      <c r="JE370" s="62"/>
      <c r="JF370" s="62"/>
      <c r="JG370" s="62"/>
      <c r="JH370" s="62"/>
      <c r="JI370" s="62"/>
      <c r="JJ370" s="62"/>
      <c r="JK370" s="62"/>
      <c r="JL370" s="62"/>
      <c r="JM370" s="62"/>
      <c r="JN370" s="62"/>
      <c r="JO370" s="62"/>
      <c r="JP370" s="62"/>
      <c r="JQ370" s="62"/>
      <c r="JR370" s="62"/>
      <c r="JS370" s="62"/>
      <c r="JT370" s="62"/>
      <c r="JU370" s="62"/>
      <c r="JV370" s="62"/>
      <c r="JW370" s="62"/>
      <c r="JX370" s="62"/>
      <c r="JY370" s="62"/>
      <c r="JZ370" s="62"/>
      <c r="KA370" s="62"/>
      <c r="KB370" s="62"/>
      <c r="KC370" s="62"/>
      <c r="KD370" s="62"/>
      <c r="KE370" s="62"/>
      <c r="KF370" s="62"/>
      <c r="KG370" s="62"/>
      <c r="KH370" s="62"/>
      <c r="KI370" s="62"/>
      <c r="KJ370" s="62"/>
      <c r="KK370" s="62"/>
      <c r="KL370" s="62"/>
      <c r="KM370" s="62"/>
      <c r="KN370" s="62"/>
      <c r="KO370" s="62"/>
      <c r="KP370" s="62"/>
      <c r="KQ370" s="62"/>
      <c r="KR370" s="62"/>
      <c r="KS370" s="62"/>
      <c r="KT370" s="62"/>
    </row>
    <row r="371" spans="1:306" s="61" customFormat="1" ht="17.25" customHeight="1" thickTop="1" thickBot="1">
      <c r="A371" s="10"/>
      <c r="B371" s="31" t="s">
        <v>177</v>
      </c>
      <c r="D371" s="23" t="s">
        <v>254</v>
      </c>
      <c r="E371" s="191"/>
      <c r="F371" s="64"/>
      <c r="G371" s="174"/>
      <c r="H371" s="64"/>
      <c r="I371" s="175"/>
      <c r="J371" s="236"/>
      <c r="K371" s="174"/>
      <c r="L371" s="232"/>
      <c r="M371" s="175"/>
      <c r="N371" s="64"/>
      <c r="O371" s="174"/>
      <c r="P371" s="246"/>
      <c r="Q371" s="218"/>
      <c r="R371" s="235"/>
      <c r="S371" s="175">
        <v>44053</v>
      </c>
      <c r="T371" s="235">
        <v>2850</v>
      </c>
      <c r="U371" s="175"/>
      <c r="V371" s="235"/>
      <c r="W371" s="174"/>
      <c r="X371" s="64"/>
      <c r="Y371" s="175"/>
      <c r="Z371" s="224"/>
      <c r="AA371" s="175"/>
      <c r="AB371" s="224"/>
      <c r="AC371" s="83">
        <f t="shared" si="14"/>
        <v>2850</v>
      </c>
      <c r="AD371" s="175"/>
      <c r="AE371" s="44"/>
      <c r="AF371" s="27"/>
      <c r="AG371" s="83">
        <f t="shared" si="15"/>
        <v>2850</v>
      </c>
      <c r="AH371" s="98"/>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c r="EO371" s="62"/>
      <c r="EP371" s="62"/>
      <c r="EQ371" s="62"/>
      <c r="ER371" s="62"/>
      <c r="ES371" s="62"/>
      <c r="ET371" s="62"/>
      <c r="EU371" s="62"/>
      <c r="EV371" s="62"/>
      <c r="EW371" s="62"/>
      <c r="EX371" s="62"/>
      <c r="EY371" s="62"/>
      <c r="EZ371" s="62"/>
      <c r="FA371" s="62"/>
      <c r="FB371" s="62"/>
      <c r="FC371" s="62"/>
      <c r="FD371" s="62"/>
      <c r="FE371" s="62"/>
      <c r="FF371" s="62"/>
      <c r="FG371" s="62"/>
      <c r="FH371" s="62"/>
      <c r="FI371" s="62"/>
      <c r="FJ371" s="62"/>
      <c r="FK371" s="62"/>
      <c r="FL371" s="62"/>
      <c r="FM371" s="62"/>
      <c r="FN371" s="62"/>
      <c r="FO371" s="62"/>
      <c r="FP371" s="62"/>
      <c r="FQ371" s="62"/>
      <c r="FR371" s="62"/>
      <c r="FS371" s="62"/>
      <c r="FT371" s="62"/>
      <c r="FU371" s="62"/>
      <c r="FV371" s="62"/>
      <c r="FW371" s="62"/>
      <c r="FX371" s="62"/>
      <c r="FY371" s="62"/>
      <c r="FZ371" s="62"/>
      <c r="GA371" s="62"/>
      <c r="GB371" s="62"/>
      <c r="GC371" s="62"/>
      <c r="GD371" s="62"/>
      <c r="GE371" s="62"/>
      <c r="GF371" s="62"/>
      <c r="GG371" s="62"/>
      <c r="GH371" s="62"/>
      <c r="GI371" s="62"/>
      <c r="GJ371" s="62"/>
      <c r="GK371" s="62"/>
      <c r="GL371" s="62"/>
      <c r="GM371" s="62"/>
      <c r="GN371" s="62"/>
      <c r="GO371" s="62"/>
      <c r="GP371" s="62"/>
      <c r="GQ371" s="62"/>
      <c r="GR371" s="62"/>
      <c r="GS371" s="62"/>
      <c r="GT371" s="62"/>
      <c r="GU371" s="62"/>
      <c r="GV371" s="62"/>
      <c r="GW371" s="62"/>
      <c r="GX371" s="62"/>
      <c r="GY371" s="62"/>
      <c r="GZ371" s="62"/>
      <c r="HA371" s="62"/>
      <c r="HB371" s="62"/>
      <c r="HC371" s="62"/>
      <c r="HD371" s="62"/>
      <c r="HE371" s="62"/>
      <c r="HF371" s="62"/>
      <c r="HG371" s="62"/>
      <c r="HH371" s="62"/>
      <c r="HI371" s="62"/>
      <c r="HJ371" s="62"/>
      <c r="HK371" s="62"/>
      <c r="HL371" s="62"/>
      <c r="HM371" s="62"/>
      <c r="HN371" s="62"/>
      <c r="HO371" s="62"/>
      <c r="HP371" s="62"/>
      <c r="HQ371" s="62"/>
      <c r="HR371" s="62"/>
      <c r="HS371" s="62"/>
      <c r="HT371" s="62"/>
      <c r="HU371" s="62"/>
      <c r="HV371" s="62"/>
      <c r="HW371" s="62"/>
      <c r="HX371" s="62"/>
      <c r="HY371" s="62"/>
      <c r="HZ371" s="62"/>
      <c r="IA371" s="62"/>
      <c r="IB371" s="62"/>
      <c r="IC371" s="62"/>
      <c r="ID371" s="62"/>
      <c r="IE371" s="62"/>
      <c r="IF371" s="62"/>
      <c r="IG371" s="62"/>
      <c r="IH371" s="62"/>
      <c r="II371" s="62"/>
      <c r="IJ371" s="62"/>
      <c r="IK371" s="62"/>
      <c r="IL371" s="62"/>
      <c r="IM371" s="62"/>
      <c r="IN371" s="62"/>
      <c r="IO371" s="62"/>
      <c r="IP371" s="62"/>
      <c r="IQ371" s="62"/>
      <c r="IR371" s="62"/>
      <c r="IS371" s="62"/>
      <c r="IT371" s="62"/>
      <c r="IU371" s="62"/>
      <c r="IV371" s="62"/>
      <c r="IW371" s="62"/>
      <c r="IX371" s="62"/>
      <c r="IY371" s="62"/>
      <c r="IZ371" s="62"/>
      <c r="JA371" s="62"/>
      <c r="JB371" s="62"/>
      <c r="JC371" s="62"/>
      <c r="JD371" s="62"/>
      <c r="JE371" s="62"/>
      <c r="JF371" s="62"/>
      <c r="JG371" s="62"/>
      <c r="JH371" s="62"/>
      <c r="JI371" s="62"/>
      <c r="JJ371" s="62"/>
      <c r="JK371" s="62"/>
      <c r="JL371" s="62"/>
      <c r="JM371" s="62"/>
      <c r="JN371" s="62"/>
      <c r="JO371" s="62"/>
      <c r="JP371" s="62"/>
      <c r="JQ371" s="62"/>
      <c r="JR371" s="62"/>
      <c r="JS371" s="62"/>
      <c r="JT371" s="62"/>
      <c r="JU371" s="62"/>
      <c r="JV371" s="62"/>
      <c r="JW371" s="62"/>
      <c r="JX371" s="62"/>
      <c r="JY371" s="62"/>
      <c r="JZ371" s="62"/>
      <c r="KA371" s="62"/>
      <c r="KB371" s="62"/>
      <c r="KC371" s="62"/>
      <c r="KD371" s="62"/>
      <c r="KE371" s="62"/>
      <c r="KF371" s="62"/>
      <c r="KG371" s="62"/>
      <c r="KH371" s="62"/>
      <c r="KI371" s="62"/>
      <c r="KJ371" s="62"/>
      <c r="KK371" s="62"/>
      <c r="KL371" s="62"/>
      <c r="KM371" s="62"/>
      <c r="KN371" s="62"/>
      <c r="KO371" s="62"/>
      <c r="KP371" s="62"/>
      <c r="KQ371" s="62"/>
      <c r="KR371" s="62"/>
      <c r="KS371" s="62"/>
      <c r="KT371" s="62"/>
    </row>
    <row r="372" spans="1:306" s="61" customFormat="1" ht="17.25" customHeight="1" thickTop="1" thickBot="1">
      <c r="A372" s="10"/>
      <c r="B372" s="31" t="s">
        <v>491</v>
      </c>
      <c r="D372" s="23" t="s">
        <v>474</v>
      </c>
      <c r="E372" s="191"/>
      <c r="F372" s="64"/>
      <c r="G372" s="174"/>
      <c r="H372" s="64"/>
      <c r="I372" s="175"/>
      <c r="J372" s="236"/>
      <c r="K372" s="174"/>
      <c r="L372" s="232"/>
      <c r="M372" s="175"/>
      <c r="N372" s="64"/>
      <c r="O372" s="174"/>
      <c r="P372" s="246"/>
      <c r="Q372" s="218"/>
      <c r="R372" s="235"/>
      <c r="S372" s="175"/>
      <c r="T372" s="235"/>
      <c r="U372" s="175"/>
      <c r="V372" s="235"/>
      <c r="W372" s="174"/>
      <c r="X372" s="64"/>
      <c r="Y372" s="175"/>
      <c r="Z372" s="224"/>
      <c r="AA372" s="175"/>
      <c r="AB372" s="224"/>
      <c r="AC372" s="83">
        <f t="shared" si="14"/>
        <v>0</v>
      </c>
      <c r="AD372" s="175">
        <v>44209</v>
      </c>
      <c r="AE372" s="290">
        <v>7260</v>
      </c>
      <c r="AF372" s="27"/>
      <c r="AG372" s="83">
        <f t="shared" si="15"/>
        <v>7260</v>
      </c>
      <c r="AH372" s="98"/>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c r="EO372" s="62"/>
      <c r="EP372" s="62"/>
      <c r="EQ372" s="62"/>
      <c r="ER372" s="62"/>
      <c r="ES372" s="62"/>
      <c r="ET372" s="62"/>
      <c r="EU372" s="62"/>
      <c r="EV372" s="62"/>
      <c r="EW372" s="62"/>
      <c r="EX372" s="62"/>
      <c r="EY372" s="62"/>
      <c r="EZ372" s="62"/>
      <c r="FA372" s="62"/>
      <c r="FB372" s="62"/>
      <c r="FC372" s="62"/>
      <c r="FD372" s="62"/>
      <c r="FE372" s="62"/>
      <c r="FF372" s="62"/>
      <c r="FG372" s="62"/>
      <c r="FH372" s="62"/>
      <c r="FI372" s="62"/>
      <c r="FJ372" s="62"/>
      <c r="FK372" s="62"/>
      <c r="FL372" s="62"/>
      <c r="FM372" s="62"/>
      <c r="FN372" s="62"/>
      <c r="FO372" s="62"/>
      <c r="FP372" s="62"/>
      <c r="FQ372" s="62"/>
      <c r="FR372" s="62"/>
      <c r="FS372" s="62"/>
      <c r="FT372" s="62"/>
      <c r="FU372" s="62"/>
      <c r="FV372" s="62"/>
      <c r="FW372" s="62"/>
      <c r="FX372" s="62"/>
      <c r="FY372" s="62"/>
      <c r="FZ372" s="62"/>
      <c r="GA372" s="62"/>
      <c r="GB372" s="62"/>
      <c r="GC372" s="62"/>
      <c r="GD372" s="62"/>
      <c r="GE372" s="62"/>
      <c r="GF372" s="62"/>
      <c r="GG372" s="62"/>
      <c r="GH372" s="62"/>
      <c r="GI372" s="62"/>
      <c r="GJ372" s="62"/>
      <c r="GK372" s="62"/>
      <c r="GL372" s="62"/>
      <c r="GM372" s="62"/>
      <c r="GN372" s="62"/>
      <c r="GO372" s="62"/>
      <c r="GP372" s="62"/>
      <c r="GQ372" s="62"/>
      <c r="GR372" s="62"/>
      <c r="GS372" s="62"/>
      <c r="GT372" s="62"/>
      <c r="GU372" s="62"/>
      <c r="GV372" s="62"/>
      <c r="GW372" s="62"/>
      <c r="GX372" s="62"/>
      <c r="GY372" s="62"/>
      <c r="GZ372" s="62"/>
      <c r="HA372" s="62"/>
      <c r="HB372" s="62"/>
      <c r="HC372" s="62"/>
      <c r="HD372" s="62"/>
      <c r="HE372" s="62"/>
      <c r="HF372" s="62"/>
      <c r="HG372" s="62"/>
      <c r="HH372" s="62"/>
      <c r="HI372" s="62"/>
      <c r="HJ372" s="62"/>
      <c r="HK372" s="62"/>
      <c r="HL372" s="62"/>
      <c r="HM372" s="62"/>
      <c r="HN372" s="62"/>
      <c r="HO372" s="62"/>
      <c r="HP372" s="62"/>
      <c r="HQ372" s="62"/>
      <c r="HR372" s="62"/>
      <c r="HS372" s="62"/>
      <c r="HT372" s="62"/>
      <c r="HU372" s="62"/>
      <c r="HV372" s="62"/>
      <c r="HW372" s="62"/>
      <c r="HX372" s="62"/>
      <c r="HY372" s="62"/>
      <c r="HZ372" s="62"/>
      <c r="IA372" s="62"/>
      <c r="IB372" s="62"/>
      <c r="IC372" s="62"/>
      <c r="ID372" s="62"/>
      <c r="IE372" s="62"/>
      <c r="IF372" s="62"/>
      <c r="IG372" s="62"/>
      <c r="IH372" s="62"/>
      <c r="II372" s="62"/>
      <c r="IJ372" s="62"/>
      <c r="IK372" s="62"/>
      <c r="IL372" s="62"/>
      <c r="IM372" s="62"/>
      <c r="IN372" s="62"/>
      <c r="IO372" s="62"/>
      <c r="IP372" s="62"/>
      <c r="IQ372" s="62"/>
      <c r="IR372" s="62"/>
      <c r="IS372" s="62"/>
      <c r="IT372" s="62"/>
      <c r="IU372" s="62"/>
      <c r="IV372" s="62"/>
      <c r="IW372" s="62"/>
      <c r="IX372" s="62"/>
      <c r="IY372" s="62"/>
      <c r="IZ372" s="62"/>
      <c r="JA372" s="62"/>
      <c r="JB372" s="62"/>
      <c r="JC372" s="62"/>
      <c r="JD372" s="62"/>
      <c r="JE372" s="62"/>
      <c r="JF372" s="62"/>
      <c r="JG372" s="62"/>
      <c r="JH372" s="62"/>
      <c r="JI372" s="62"/>
      <c r="JJ372" s="62"/>
      <c r="JK372" s="62"/>
      <c r="JL372" s="62"/>
      <c r="JM372" s="62"/>
      <c r="JN372" s="62"/>
      <c r="JO372" s="62"/>
      <c r="JP372" s="62"/>
      <c r="JQ372" s="62"/>
      <c r="JR372" s="62"/>
      <c r="JS372" s="62"/>
      <c r="JT372" s="62"/>
      <c r="JU372" s="62"/>
      <c r="JV372" s="62"/>
      <c r="JW372" s="62"/>
      <c r="JX372" s="62"/>
      <c r="JY372" s="62"/>
      <c r="JZ372" s="62"/>
      <c r="KA372" s="62"/>
      <c r="KB372" s="62"/>
      <c r="KC372" s="62"/>
      <c r="KD372" s="62"/>
      <c r="KE372" s="62"/>
      <c r="KF372" s="62"/>
      <c r="KG372" s="62"/>
      <c r="KH372" s="62"/>
      <c r="KI372" s="62"/>
      <c r="KJ372" s="62"/>
      <c r="KK372" s="62"/>
      <c r="KL372" s="62"/>
      <c r="KM372" s="62"/>
      <c r="KN372" s="62"/>
      <c r="KO372" s="62"/>
      <c r="KP372" s="62"/>
      <c r="KQ372" s="62"/>
      <c r="KR372" s="62"/>
      <c r="KS372" s="62"/>
      <c r="KT372" s="62"/>
    </row>
    <row r="373" spans="1:306" s="61" customFormat="1" ht="17.25" customHeight="1" thickTop="1" thickBot="1">
      <c r="A373" s="10"/>
      <c r="B373" s="31" t="s">
        <v>491</v>
      </c>
      <c r="D373" s="23" t="s">
        <v>474</v>
      </c>
      <c r="E373" s="191"/>
      <c r="F373" s="64"/>
      <c r="G373" s="174"/>
      <c r="H373" s="64"/>
      <c r="I373" s="175"/>
      <c r="J373" s="236"/>
      <c r="K373" s="174"/>
      <c r="L373" s="232"/>
      <c r="M373" s="175"/>
      <c r="N373" s="64"/>
      <c r="O373" s="174"/>
      <c r="P373" s="246"/>
      <c r="Q373" s="218"/>
      <c r="R373" s="235"/>
      <c r="S373" s="175"/>
      <c r="T373" s="235"/>
      <c r="U373" s="175"/>
      <c r="V373" s="235"/>
      <c r="W373" s="174"/>
      <c r="X373" s="64"/>
      <c r="Y373" s="175"/>
      <c r="Z373" s="224"/>
      <c r="AA373" s="175"/>
      <c r="AB373" s="224"/>
      <c r="AC373" s="83">
        <f t="shared" si="14"/>
        <v>0</v>
      </c>
      <c r="AD373" s="175">
        <v>44221</v>
      </c>
      <c r="AE373" s="292">
        <v>179804</v>
      </c>
      <c r="AF373" s="27"/>
      <c r="AG373" s="83">
        <f t="shared" si="15"/>
        <v>179804</v>
      </c>
      <c r="AH373" s="98"/>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CA373" s="62"/>
      <c r="CB373" s="62"/>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c r="EO373" s="62"/>
      <c r="EP373" s="62"/>
      <c r="EQ373" s="62"/>
      <c r="ER373" s="62"/>
      <c r="ES373" s="62"/>
      <c r="ET373" s="62"/>
      <c r="EU373" s="62"/>
      <c r="EV373" s="62"/>
      <c r="EW373" s="62"/>
      <c r="EX373" s="62"/>
      <c r="EY373" s="62"/>
      <c r="EZ373" s="62"/>
      <c r="FA373" s="62"/>
      <c r="FB373" s="62"/>
      <c r="FC373" s="62"/>
      <c r="FD373" s="62"/>
      <c r="FE373" s="62"/>
      <c r="FF373" s="62"/>
      <c r="FG373" s="62"/>
      <c r="FH373" s="62"/>
      <c r="FI373" s="62"/>
      <c r="FJ373" s="62"/>
      <c r="FK373" s="62"/>
      <c r="FL373" s="62"/>
      <c r="FM373" s="62"/>
      <c r="FN373" s="62"/>
      <c r="FO373" s="62"/>
      <c r="FP373" s="62"/>
      <c r="FQ373" s="62"/>
      <c r="FR373" s="62"/>
      <c r="FS373" s="62"/>
      <c r="FT373" s="62"/>
      <c r="FU373" s="62"/>
      <c r="FV373" s="62"/>
      <c r="FW373" s="62"/>
      <c r="FX373" s="62"/>
      <c r="FY373" s="62"/>
      <c r="FZ373" s="62"/>
      <c r="GA373" s="62"/>
      <c r="GB373" s="62"/>
      <c r="GC373" s="62"/>
      <c r="GD373" s="62"/>
      <c r="GE373" s="62"/>
      <c r="GF373" s="62"/>
      <c r="GG373" s="62"/>
      <c r="GH373" s="62"/>
      <c r="GI373" s="62"/>
      <c r="GJ373" s="62"/>
      <c r="GK373" s="62"/>
      <c r="GL373" s="62"/>
      <c r="GM373" s="62"/>
      <c r="GN373" s="62"/>
      <c r="GO373" s="62"/>
      <c r="GP373" s="62"/>
      <c r="GQ373" s="62"/>
      <c r="GR373" s="62"/>
      <c r="GS373" s="62"/>
      <c r="GT373" s="62"/>
      <c r="GU373" s="62"/>
      <c r="GV373" s="62"/>
      <c r="GW373" s="62"/>
      <c r="GX373" s="62"/>
      <c r="GY373" s="62"/>
      <c r="GZ373" s="62"/>
      <c r="HA373" s="62"/>
      <c r="HB373" s="62"/>
      <c r="HC373" s="62"/>
      <c r="HD373" s="62"/>
      <c r="HE373" s="62"/>
      <c r="HF373" s="62"/>
      <c r="HG373" s="62"/>
      <c r="HH373" s="62"/>
      <c r="HI373" s="62"/>
      <c r="HJ373" s="62"/>
      <c r="HK373" s="62"/>
      <c r="HL373" s="62"/>
      <c r="HM373" s="62"/>
      <c r="HN373" s="62"/>
      <c r="HO373" s="62"/>
      <c r="HP373" s="62"/>
      <c r="HQ373" s="62"/>
      <c r="HR373" s="62"/>
      <c r="HS373" s="62"/>
      <c r="HT373" s="62"/>
      <c r="HU373" s="62"/>
      <c r="HV373" s="62"/>
      <c r="HW373" s="62"/>
      <c r="HX373" s="62"/>
      <c r="HY373" s="62"/>
      <c r="HZ373" s="62"/>
      <c r="IA373" s="62"/>
      <c r="IB373" s="62"/>
      <c r="IC373" s="62"/>
      <c r="ID373" s="62"/>
      <c r="IE373" s="62"/>
      <c r="IF373" s="62"/>
      <c r="IG373" s="62"/>
      <c r="IH373" s="62"/>
      <c r="II373" s="62"/>
      <c r="IJ373" s="62"/>
      <c r="IK373" s="62"/>
      <c r="IL373" s="62"/>
      <c r="IM373" s="62"/>
      <c r="IN373" s="62"/>
      <c r="IO373" s="62"/>
      <c r="IP373" s="62"/>
      <c r="IQ373" s="62"/>
      <c r="IR373" s="62"/>
      <c r="IS373" s="62"/>
      <c r="IT373" s="62"/>
      <c r="IU373" s="62"/>
      <c r="IV373" s="62"/>
      <c r="IW373" s="62"/>
      <c r="IX373" s="62"/>
      <c r="IY373" s="62"/>
      <c r="IZ373" s="62"/>
      <c r="JA373" s="62"/>
      <c r="JB373" s="62"/>
      <c r="JC373" s="62"/>
      <c r="JD373" s="62"/>
      <c r="JE373" s="62"/>
      <c r="JF373" s="62"/>
      <c r="JG373" s="62"/>
      <c r="JH373" s="62"/>
      <c r="JI373" s="62"/>
      <c r="JJ373" s="62"/>
      <c r="JK373" s="62"/>
      <c r="JL373" s="62"/>
      <c r="JM373" s="62"/>
      <c r="JN373" s="62"/>
      <c r="JO373" s="62"/>
      <c r="JP373" s="62"/>
      <c r="JQ373" s="62"/>
      <c r="JR373" s="62"/>
      <c r="JS373" s="62"/>
      <c r="JT373" s="62"/>
      <c r="JU373" s="62"/>
      <c r="JV373" s="62"/>
      <c r="JW373" s="62"/>
      <c r="JX373" s="62"/>
      <c r="JY373" s="62"/>
      <c r="JZ373" s="62"/>
      <c r="KA373" s="62"/>
      <c r="KB373" s="62"/>
      <c r="KC373" s="62"/>
      <c r="KD373" s="62"/>
      <c r="KE373" s="62"/>
      <c r="KF373" s="62"/>
      <c r="KG373" s="62"/>
      <c r="KH373" s="62"/>
      <c r="KI373" s="62"/>
      <c r="KJ373" s="62"/>
      <c r="KK373" s="62"/>
      <c r="KL373" s="62"/>
      <c r="KM373" s="62"/>
      <c r="KN373" s="62"/>
      <c r="KO373" s="62"/>
      <c r="KP373" s="62"/>
      <c r="KQ373" s="62"/>
      <c r="KR373" s="62"/>
      <c r="KS373" s="62"/>
      <c r="KT373" s="62"/>
    </row>
    <row r="374" spans="1:306" s="61" customFormat="1" ht="17.25" customHeight="1" thickTop="1" thickBot="1">
      <c r="A374" s="26"/>
      <c r="B374" s="31" t="s">
        <v>177</v>
      </c>
      <c r="C374" s="24"/>
      <c r="D374" s="23" t="s">
        <v>197</v>
      </c>
      <c r="E374" s="218"/>
      <c r="F374" s="232"/>
      <c r="G374" s="175"/>
      <c r="H374" s="236"/>
      <c r="I374" s="175"/>
      <c r="J374" s="232"/>
      <c r="K374" s="174"/>
      <c r="L374" s="232"/>
      <c r="M374" s="175"/>
      <c r="N374" s="36"/>
      <c r="O374" s="36"/>
      <c r="P374" s="115"/>
      <c r="Q374" s="218"/>
      <c r="R374" s="115"/>
      <c r="S374" s="40"/>
      <c r="T374" s="227"/>
      <c r="U374" s="175">
        <v>44090</v>
      </c>
      <c r="V374" s="235">
        <v>33000</v>
      </c>
      <c r="W374" s="218"/>
      <c r="X374" s="232"/>
      <c r="Y374" s="175"/>
      <c r="Z374" s="224"/>
      <c r="AA374" s="175"/>
      <c r="AB374" s="224"/>
      <c r="AC374" s="83">
        <f t="shared" si="14"/>
        <v>33000</v>
      </c>
      <c r="AD374" s="175"/>
      <c r="AE374" s="44"/>
      <c r="AF374" s="27"/>
      <c r="AG374" s="83">
        <f t="shared" si="15"/>
        <v>33000</v>
      </c>
      <c r="AH374" s="99"/>
      <c r="AI374" s="50"/>
      <c r="AJ374" s="50"/>
      <c r="AK374" s="50"/>
      <c r="AL374" s="50"/>
      <c r="AM374" s="50"/>
      <c r="AN374" s="50"/>
      <c r="AO374" s="50"/>
      <c r="AP374" s="50"/>
      <c r="AQ374" s="50"/>
      <c r="AR374" s="50"/>
      <c r="AS374" s="50"/>
      <c r="AT374" s="50"/>
      <c r="AU374" s="50"/>
      <c r="AV374" s="50"/>
      <c r="AW374" s="50"/>
      <c r="AX374" s="50"/>
      <c r="AY374" s="50"/>
      <c r="AZ374" s="50"/>
      <c r="BA374" s="50"/>
      <c r="BB374" s="50"/>
      <c r="BC374" s="50"/>
      <c r="BD374" s="50"/>
      <c r="BE374" s="50"/>
      <c r="BF374" s="50"/>
      <c r="BG374" s="50"/>
      <c r="BH374" s="50"/>
      <c r="BI374" s="50"/>
      <c r="BJ374" s="50"/>
      <c r="BK374" s="50"/>
      <c r="BL374" s="50"/>
      <c r="BM374" s="50"/>
      <c r="BN374" s="50"/>
      <c r="BO374" s="50"/>
      <c r="BP374" s="50"/>
      <c r="BQ374" s="50"/>
      <c r="BR374" s="50"/>
      <c r="BS374" s="50"/>
      <c r="BT374" s="50"/>
      <c r="BU374" s="50"/>
      <c r="BV374" s="50"/>
      <c r="BW374" s="50"/>
      <c r="BX374" s="50"/>
      <c r="BY374" s="50"/>
      <c r="BZ374" s="62"/>
    </row>
    <row r="375" spans="1:306" s="61" customFormat="1" ht="17.25" customHeight="1" thickTop="1" thickBot="1">
      <c r="A375" s="10"/>
      <c r="B375" s="31" t="s">
        <v>75</v>
      </c>
      <c r="D375" s="23" t="s">
        <v>179</v>
      </c>
      <c r="E375" s="191"/>
      <c r="F375" s="64"/>
      <c r="G375" s="174"/>
      <c r="H375" s="64"/>
      <c r="I375" s="175">
        <v>43906</v>
      </c>
      <c r="J375" s="236">
        <v>4320</v>
      </c>
      <c r="K375" s="174"/>
      <c r="L375" s="232"/>
      <c r="M375" s="175"/>
      <c r="N375" s="64"/>
      <c r="O375" s="174"/>
      <c r="P375" s="246"/>
      <c r="Q375" s="218"/>
      <c r="R375" s="235"/>
      <c r="S375" s="40"/>
      <c r="T375" s="246"/>
      <c r="U375" s="40"/>
      <c r="V375" s="227"/>
      <c r="W375" s="174"/>
      <c r="X375" s="64"/>
      <c r="Y375" s="175"/>
      <c r="Z375" s="224"/>
      <c r="AA375" s="175"/>
      <c r="AB375" s="224"/>
      <c r="AC375" s="83">
        <f t="shared" si="14"/>
        <v>4320</v>
      </c>
      <c r="AD375" s="175"/>
      <c r="AE375" s="44"/>
      <c r="AF375" s="27"/>
      <c r="AG375" s="83">
        <f t="shared" si="15"/>
        <v>4320</v>
      </c>
      <c r="AH375" s="98"/>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c r="DH375" s="62"/>
      <c r="DI375" s="62"/>
      <c r="DJ375" s="62"/>
      <c r="DK375" s="62"/>
      <c r="DL375" s="62"/>
      <c r="DM375" s="62"/>
      <c r="DN375" s="62"/>
      <c r="DO375" s="62"/>
      <c r="DP375" s="62"/>
      <c r="DQ375" s="62"/>
      <c r="DR375" s="62"/>
      <c r="DS375" s="62"/>
      <c r="DT375" s="62"/>
      <c r="DU375" s="62"/>
      <c r="DV375" s="62"/>
      <c r="DW375" s="62"/>
      <c r="DX375" s="62"/>
      <c r="DY375" s="62"/>
      <c r="DZ375" s="62"/>
      <c r="EA375" s="62"/>
      <c r="EB375" s="62"/>
      <c r="EC375" s="62"/>
      <c r="ED375" s="62"/>
      <c r="EE375" s="62"/>
      <c r="EF375" s="62"/>
      <c r="EG375" s="62"/>
      <c r="EH375" s="62"/>
      <c r="EI375" s="62"/>
      <c r="EJ375" s="62"/>
      <c r="EK375" s="62"/>
      <c r="EL375" s="62"/>
      <c r="EM375" s="62"/>
      <c r="EN375" s="62"/>
      <c r="EO375" s="62"/>
      <c r="EP375" s="62"/>
      <c r="EQ375" s="62"/>
      <c r="ER375" s="62"/>
      <c r="ES375" s="62"/>
      <c r="ET375" s="62"/>
      <c r="EU375" s="62"/>
      <c r="EV375" s="62"/>
      <c r="EW375" s="62"/>
      <c r="EX375" s="62"/>
      <c r="EY375" s="62"/>
      <c r="EZ375" s="62"/>
      <c r="FA375" s="62"/>
      <c r="FB375" s="62"/>
      <c r="FC375" s="62"/>
      <c r="FD375" s="62"/>
      <c r="FE375" s="62"/>
      <c r="FF375" s="62"/>
      <c r="FG375" s="62"/>
      <c r="FH375" s="62"/>
      <c r="FI375" s="62"/>
      <c r="FJ375" s="62"/>
      <c r="FK375" s="62"/>
      <c r="FL375" s="62"/>
      <c r="FM375" s="62"/>
      <c r="FN375" s="62"/>
      <c r="FO375" s="62"/>
      <c r="FP375" s="62"/>
      <c r="FQ375" s="62"/>
      <c r="FR375" s="62"/>
      <c r="FS375" s="62"/>
      <c r="FT375" s="62"/>
      <c r="FU375" s="62"/>
      <c r="FV375" s="62"/>
      <c r="FW375" s="62"/>
      <c r="FX375" s="62"/>
      <c r="FY375" s="62"/>
      <c r="FZ375" s="62"/>
      <c r="GA375" s="62"/>
      <c r="GB375" s="62"/>
      <c r="GC375" s="62"/>
      <c r="GD375" s="62"/>
      <c r="GE375" s="62"/>
      <c r="GF375" s="62"/>
      <c r="GG375" s="62"/>
      <c r="GH375" s="62"/>
      <c r="GI375" s="62"/>
      <c r="GJ375" s="62"/>
      <c r="GK375" s="62"/>
      <c r="GL375" s="62"/>
      <c r="GM375" s="62"/>
      <c r="GN375" s="62"/>
      <c r="GO375" s="62"/>
      <c r="GP375" s="62"/>
      <c r="GQ375" s="62"/>
      <c r="GR375" s="62"/>
      <c r="GS375" s="62"/>
      <c r="GT375" s="62"/>
      <c r="GU375" s="62"/>
      <c r="GV375" s="62"/>
      <c r="GW375" s="62"/>
      <c r="GX375" s="62"/>
      <c r="GY375" s="62"/>
      <c r="GZ375" s="62"/>
      <c r="HA375" s="62"/>
      <c r="HB375" s="62"/>
      <c r="HC375" s="62"/>
      <c r="HD375" s="62"/>
      <c r="HE375" s="62"/>
      <c r="HF375" s="62"/>
      <c r="HG375" s="62"/>
      <c r="HH375" s="62"/>
      <c r="HI375" s="62"/>
      <c r="HJ375" s="62"/>
      <c r="HK375" s="62"/>
      <c r="HL375" s="62"/>
      <c r="HM375" s="62"/>
      <c r="HN375" s="62"/>
      <c r="HO375" s="62"/>
      <c r="HP375" s="62"/>
      <c r="HQ375" s="62"/>
      <c r="HR375" s="62"/>
      <c r="HS375" s="62"/>
      <c r="HT375" s="62"/>
      <c r="HU375" s="62"/>
      <c r="HV375" s="62"/>
      <c r="HW375" s="62"/>
      <c r="HX375" s="62"/>
      <c r="HY375" s="62"/>
      <c r="HZ375" s="62"/>
      <c r="IA375" s="62"/>
      <c r="IB375" s="62"/>
      <c r="IC375" s="62"/>
      <c r="ID375" s="62"/>
      <c r="IE375" s="62"/>
      <c r="IF375" s="62"/>
      <c r="IG375" s="62"/>
      <c r="IH375" s="62"/>
      <c r="II375" s="62"/>
      <c r="IJ375" s="62"/>
      <c r="IK375" s="62"/>
      <c r="IL375" s="62"/>
      <c r="IM375" s="62"/>
      <c r="IN375" s="62"/>
      <c r="IO375" s="62"/>
      <c r="IP375" s="62"/>
      <c r="IQ375" s="62"/>
      <c r="IR375" s="62"/>
      <c r="IS375" s="62"/>
      <c r="IT375" s="62"/>
      <c r="IU375" s="62"/>
      <c r="IV375" s="62"/>
      <c r="IW375" s="62"/>
      <c r="IX375" s="62"/>
      <c r="IY375" s="62"/>
      <c r="IZ375" s="62"/>
      <c r="JA375" s="62"/>
      <c r="JB375" s="62"/>
      <c r="JC375" s="62"/>
      <c r="JD375" s="62"/>
      <c r="JE375" s="62"/>
      <c r="JF375" s="62"/>
      <c r="JG375" s="62"/>
      <c r="JH375" s="62"/>
      <c r="JI375" s="62"/>
      <c r="JJ375" s="62"/>
      <c r="JK375" s="62"/>
      <c r="JL375" s="62"/>
      <c r="JM375" s="62"/>
      <c r="JN375" s="62"/>
      <c r="JO375" s="62"/>
      <c r="JP375" s="62"/>
      <c r="JQ375" s="62"/>
      <c r="JR375" s="62"/>
      <c r="JS375" s="62"/>
      <c r="JT375" s="62"/>
      <c r="JU375" s="62"/>
      <c r="JV375" s="62"/>
      <c r="JW375" s="62"/>
      <c r="JX375" s="62"/>
      <c r="JY375" s="62"/>
      <c r="JZ375" s="62"/>
      <c r="KA375" s="62"/>
      <c r="KB375" s="62"/>
      <c r="KC375" s="62"/>
      <c r="KD375" s="62"/>
      <c r="KE375" s="62"/>
      <c r="KF375" s="62"/>
      <c r="KG375" s="62"/>
      <c r="KH375" s="62"/>
      <c r="KI375" s="62"/>
      <c r="KJ375" s="62"/>
      <c r="KK375" s="62"/>
      <c r="KL375" s="62"/>
      <c r="KM375" s="62"/>
      <c r="KN375" s="62"/>
      <c r="KO375" s="62"/>
      <c r="KP375" s="62"/>
      <c r="KQ375" s="62"/>
      <c r="KR375" s="62"/>
      <c r="KS375" s="62"/>
      <c r="KT375" s="62"/>
    </row>
    <row r="376" spans="1:306" s="61" customFormat="1" ht="17.25" customHeight="1" thickTop="1" thickBot="1">
      <c r="A376" s="10"/>
      <c r="B376" s="31" t="s">
        <v>449</v>
      </c>
      <c r="D376" s="23" t="s">
        <v>448</v>
      </c>
      <c r="E376" s="191"/>
      <c r="F376" s="64"/>
      <c r="G376" s="174"/>
      <c r="H376" s="64"/>
      <c r="I376" s="175"/>
      <c r="J376" s="236"/>
      <c r="K376" s="174"/>
      <c r="L376" s="232"/>
      <c r="M376" s="239"/>
      <c r="N376" s="64"/>
      <c r="O376" s="174"/>
      <c r="P376" s="246"/>
      <c r="Q376" s="218"/>
      <c r="R376" s="235"/>
      <c r="S376" s="40"/>
      <c r="T376" s="246"/>
      <c r="U376" s="40"/>
      <c r="V376" s="227"/>
      <c r="W376" s="174"/>
      <c r="X376" s="64"/>
      <c r="Y376" s="175"/>
      <c r="Z376" s="224"/>
      <c r="AA376" s="175"/>
      <c r="AB376" s="224"/>
      <c r="AC376" s="83">
        <f t="shared" si="14"/>
        <v>0</v>
      </c>
      <c r="AD376" s="175">
        <v>44214</v>
      </c>
      <c r="AE376" s="290">
        <v>57500</v>
      </c>
      <c r="AF376" s="27"/>
      <c r="AG376" s="83">
        <f t="shared" si="15"/>
        <v>57500</v>
      </c>
      <c r="AH376" s="98"/>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c r="DH376" s="62"/>
      <c r="DI376" s="62"/>
      <c r="DJ376" s="62"/>
      <c r="DK376" s="62"/>
      <c r="DL376" s="62"/>
      <c r="DM376" s="62"/>
      <c r="DN376" s="62"/>
      <c r="DO376" s="62"/>
      <c r="DP376" s="62"/>
      <c r="DQ376" s="62"/>
      <c r="DR376" s="62"/>
      <c r="DS376" s="62"/>
      <c r="DT376" s="62"/>
      <c r="DU376" s="62"/>
      <c r="DV376" s="62"/>
      <c r="DW376" s="62"/>
      <c r="DX376" s="62"/>
      <c r="DY376" s="62"/>
      <c r="DZ376" s="62"/>
      <c r="EA376" s="62"/>
      <c r="EB376" s="62"/>
      <c r="EC376" s="62"/>
      <c r="ED376" s="62"/>
      <c r="EE376" s="62"/>
      <c r="EF376" s="62"/>
      <c r="EG376" s="62"/>
      <c r="EH376" s="62"/>
      <c r="EI376" s="62"/>
      <c r="EJ376" s="62"/>
      <c r="EK376" s="62"/>
      <c r="EL376" s="62"/>
      <c r="EM376" s="62"/>
      <c r="EN376" s="62"/>
      <c r="EO376" s="62"/>
      <c r="EP376" s="62"/>
      <c r="EQ376" s="62"/>
      <c r="ER376" s="62"/>
      <c r="ES376" s="62"/>
      <c r="ET376" s="62"/>
      <c r="EU376" s="62"/>
      <c r="EV376" s="62"/>
      <c r="EW376" s="62"/>
      <c r="EX376" s="62"/>
      <c r="EY376" s="62"/>
      <c r="EZ376" s="62"/>
      <c r="FA376" s="62"/>
      <c r="FB376" s="62"/>
      <c r="FC376" s="62"/>
      <c r="FD376" s="62"/>
      <c r="FE376" s="62"/>
      <c r="FF376" s="62"/>
      <c r="FG376" s="62"/>
      <c r="FH376" s="62"/>
      <c r="FI376" s="62"/>
      <c r="FJ376" s="62"/>
      <c r="FK376" s="62"/>
      <c r="FL376" s="62"/>
      <c r="FM376" s="62"/>
      <c r="FN376" s="62"/>
      <c r="FO376" s="62"/>
      <c r="FP376" s="62"/>
      <c r="FQ376" s="62"/>
      <c r="FR376" s="62"/>
      <c r="FS376" s="62"/>
      <c r="FT376" s="62"/>
      <c r="FU376" s="62"/>
      <c r="FV376" s="62"/>
      <c r="FW376" s="62"/>
      <c r="FX376" s="62"/>
      <c r="FY376" s="62"/>
      <c r="FZ376" s="62"/>
      <c r="GA376" s="62"/>
      <c r="GB376" s="62"/>
      <c r="GC376" s="62"/>
      <c r="GD376" s="62"/>
      <c r="GE376" s="62"/>
      <c r="GF376" s="62"/>
      <c r="GG376" s="62"/>
      <c r="GH376" s="62"/>
      <c r="GI376" s="62"/>
      <c r="GJ376" s="62"/>
      <c r="GK376" s="62"/>
      <c r="GL376" s="62"/>
      <c r="GM376" s="62"/>
      <c r="GN376" s="62"/>
      <c r="GO376" s="62"/>
      <c r="GP376" s="62"/>
      <c r="GQ376" s="62"/>
      <c r="GR376" s="62"/>
      <c r="GS376" s="62"/>
      <c r="GT376" s="62"/>
      <c r="GU376" s="62"/>
      <c r="GV376" s="62"/>
      <c r="GW376" s="62"/>
      <c r="GX376" s="62"/>
      <c r="GY376" s="62"/>
      <c r="GZ376" s="62"/>
      <c r="HA376" s="62"/>
      <c r="HB376" s="62"/>
      <c r="HC376" s="62"/>
      <c r="HD376" s="62"/>
      <c r="HE376" s="62"/>
      <c r="HF376" s="62"/>
      <c r="HG376" s="62"/>
      <c r="HH376" s="62"/>
      <c r="HI376" s="62"/>
      <c r="HJ376" s="62"/>
      <c r="HK376" s="62"/>
      <c r="HL376" s="62"/>
      <c r="HM376" s="62"/>
      <c r="HN376" s="62"/>
      <c r="HO376" s="62"/>
      <c r="HP376" s="62"/>
      <c r="HQ376" s="62"/>
      <c r="HR376" s="62"/>
      <c r="HS376" s="62"/>
      <c r="HT376" s="62"/>
      <c r="HU376" s="62"/>
      <c r="HV376" s="62"/>
      <c r="HW376" s="62"/>
      <c r="HX376" s="62"/>
      <c r="HY376" s="62"/>
      <c r="HZ376" s="62"/>
      <c r="IA376" s="62"/>
      <c r="IB376" s="62"/>
      <c r="IC376" s="62"/>
      <c r="ID376" s="62"/>
      <c r="IE376" s="62"/>
      <c r="IF376" s="62"/>
      <c r="IG376" s="62"/>
      <c r="IH376" s="62"/>
      <c r="II376" s="62"/>
      <c r="IJ376" s="62"/>
      <c r="IK376" s="62"/>
      <c r="IL376" s="62"/>
      <c r="IM376" s="62"/>
      <c r="IN376" s="62"/>
      <c r="IO376" s="62"/>
      <c r="IP376" s="62"/>
      <c r="IQ376" s="62"/>
      <c r="IR376" s="62"/>
      <c r="IS376" s="62"/>
      <c r="IT376" s="62"/>
      <c r="IU376" s="62"/>
      <c r="IV376" s="62"/>
      <c r="IW376" s="62"/>
      <c r="IX376" s="62"/>
      <c r="IY376" s="62"/>
      <c r="IZ376" s="62"/>
      <c r="JA376" s="62"/>
      <c r="JB376" s="62"/>
      <c r="JC376" s="62"/>
      <c r="JD376" s="62"/>
      <c r="JE376" s="62"/>
      <c r="JF376" s="62"/>
      <c r="JG376" s="62"/>
      <c r="JH376" s="62"/>
      <c r="JI376" s="62"/>
      <c r="JJ376" s="62"/>
      <c r="JK376" s="62"/>
      <c r="JL376" s="62"/>
      <c r="JM376" s="62"/>
      <c r="JN376" s="62"/>
      <c r="JO376" s="62"/>
      <c r="JP376" s="62"/>
      <c r="JQ376" s="62"/>
      <c r="JR376" s="62"/>
      <c r="JS376" s="62"/>
      <c r="JT376" s="62"/>
      <c r="JU376" s="62"/>
      <c r="JV376" s="62"/>
      <c r="JW376" s="62"/>
      <c r="JX376" s="62"/>
      <c r="JY376" s="62"/>
      <c r="JZ376" s="62"/>
      <c r="KA376" s="62"/>
      <c r="KB376" s="62"/>
      <c r="KC376" s="62"/>
      <c r="KD376" s="62"/>
      <c r="KE376" s="62"/>
      <c r="KF376" s="62"/>
      <c r="KG376" s="62"/>
      <c r="KH376" s="62"/>
      <c r="KI376" s="62"/>
      <c r="KJ376" s="62"/>
      <c r="KK376" s="62"/>
      <c r="KL376" s="62"/>
      <c r="KM376" s="62"/>
      <c r="KN376" s="62"/>
      <c r="KO376" s="62"/>
      <c r="KP376" s="62"/>
      <c r="KQ376" s="62"/>
      <c r="KR376" s="62"/>
      <c r="KS376" s="62"/>
      <c r="KT376" s="62"/>
    </row>
    <row r="377" spans="1:306" s="61" customFormat="1" ht="17.25" customHeight="1" thickTop="1" thickBot="1">
      <c r="A377" s="10"/>
      <c r="B377" s="31" t="s">
        <v>141</v>
      </c>
      <c r="D377" s="23" t="s">
        <v>422</v>
      </c>
      <c r="E377" s="191"/>
      <c r="F377" s="64"/>
      <c r="G377" s="174"/>
      <c r="H377" s="64"/>
      <c r="I377" s="175"/>
      <c r="J377" s="236"/>
      <c r="K377" s="174"/>
      <c r="L377" s="232"/>
      <c r="M377" s="239"/>
      <c r="N377" s="64"/>
      <c r="O377" s="174"/>
      <c r="P377" s="246"/>
      <c r="Q377" s="218"/>
      <c r="R377" s="235"/>
      <c r="S377" s="40"/>
      <c r="T377" s="246"/>
      <c r="U377" s="40"/>
      <c r="V377" s="227"/>
      <c r="W377" s="174"/>
      <c r="X377" s="64"/>
      <c r="Y377" s="175"/>
      <c r="Z377" s="224"/>
      <c r="AA377" s="175"/>
      <c r="AB377" s="224"/>
      <c r="AC377" s="83">
        <f t="shared" si="14"/>
        <v>0</v>
      </c>
      <c r="AD377" s="175">
        <v>44217</v>
      </c>
      <c r="AE377" s="290">
        <v>22490</v>
      </c>
      <c r="AF377" s="27"/>
      <c r="AG377" s="83">
        <f t="shared" si="15"/>
        <v>22490</v>
      </c>
      <c r="AH377" s="98"/>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c r="DH377" s="62"/>
      <c r="DI377" s="62"/>
      <c r="DJ377" s="62"/>
      <c r="DK377" s="62"/>
      <c r="DL377" s="62"/>
      <c r="DM377" s="62"/>
      <c r="DN377" s="62"/>
      <c r="DO377" s="62"/>
      <c r="DP377" s="62"/>
      <c r="DQ377" s="62"/>
      <c r="DR377" s="62"/>
      <c r="DS377" s="62"/>
      <c r="DT377" s="62"/>
      <c r="DU377" s="62"/>
      <c r="DV377" s="62"/>
      <c r="DW377" s="62"/>
      <c r="DX377" s="62"/>
      <c r="DY377" s="62"/>
      <c r="DZ377" s="62"/>
      <c r="EA377" s="62"/>
      <c r="EB377" s="62"/>
      <c r="EC377" s="62"/>
      <c r="ED377" s="62"/>
      <c r="EE377" s="62"/>
      <c r="EF377" s="62"/>
      <c r="EG377" s="62"/>
      <c r="EH377" s="62"/>
      <c r="EI377" s="62"/>
      <c r="EJ377" s="62"/>
      <c r="EK377" s="62"/>
      <c r="EL377" s="62"/>
      <c r="EM377" s="62"/>
      <c r="EN377" s="62"/>
      <c r="EO377" s="62"/>
      <c r="EP377" s="62"/>
      <c r="EQ377" s="62"/>
      <c r="ER377" s="62"/>
      <c r="ES377" s="62"/>
      <c r="ET377" s="62"/>
      <c r="EU377" s="62"/>
      <c r="EV377" s="62"/>
      <c r="EW377" s="62"/>
      <c r="EX377" s="62"/>
      <c r="EY377" s="62"/>
      <c r="EZ377" s="62"/>
      <c r="FA377" s="62"/>
      <c r="FB377" s="62"/>
      <c r="FC377" s="62"/>
      <c r="FD377" s="62"/>
      <c r="FE377" s="62"/>
      <c r="FF377" s="62"/>
      <c r="FG377" s="62"/>
      <c r="FH377" s="62"/>
      <c r="FI377" s="62"/>
      <c r="FJ377" s="62"/>
      <c r="FK377" s="62"/>
      <c r="FL377" s="62"/>
      <c r="FM377" s="62"/>
      <c r="FN377" s="62"/>
      <c r="FO377" s="62"/>
      <c r="FP377" s="62"/>
      <c r="FQ377" s="62"/>
      <c r="FR377" s="62"/>
      <c r="FS377" s="62"/>
      <c r="FT377" s="62"/>
      <c r="FU377" s="62"/>
      <c r="FV377" s="62"/>
      <c r="FW377" s="62"/>
      <c r="FX377" s="62"/>
      <c r="FY377" s="62"/>
      <c r="FZ377" s="62"/>
      <c r="GA377" s="62"/>
      <c r="GB377" s="62"/>
      <c r="GC377" s="62"/>
      <c r="GD377" s="62"/>
      <c r="GE377" s="62"/>
      <c r="GF377" s="62"/>
      <c r="GG377" s="62"/>
      <c r="GH377" s="62"/>
      <c r="GI377" s="62"/>
      <c r="GJ377" s="62"/>
      <c r="GK377" s="62"/>
      <c r="GL377" s="62"/>
      <c r="GM377" s="62"/>
      <c r="GN377" s="62"/>
      <c r="GO377" s="62"/>
      <c r="GP377" s="62"/>
      <c r="GQ377" s="62"/>
      <c r="GR377" s="62"/>
      <c r="GS377" s="62"/>
      <c r="GT377" s="62"/>
      <c r="GU377" s="62"/>
      <c r="GV377" s="62"/>
      <c r="GW377" s="62"/>
      <c r="GX377" s="62"/>
      <c r="GY377" s="62"/>
      <c r="GZ377" s="62"/>
      <c r="HA377" s="62"/>
      <c r="HB377" s="62"/>
      <c r="HC377" s="62"/>
      <c r="HD377" s="62"/>
      <c r="HE377" s="62"/>
      <c r="HF377" s="62"/>
      <c r="HG377" s="62"/>
      <c r="HH377" s="62"/>
      <c r="HI377" s="62"/>
      <c r="HJ377" s="62"/>
      <c r="HK377" s="62"/>
      <c r="HL377" s="62"/>
      <c r="HM377" s="62"/>
      <c r="HN377" s="62"/>
      <c r="HO377" s="62"/>
      <c r="HP377" s="62"/>
      <c r="HQ377" s="62"/>
      <c r="HR377" s="62"/>
      <c r="HS377" s="62"/>
      <c r="HT377" s="62"/>
      <c r="HU377" s="62"/>
      <c r="HV377" s="62"/>
      <c r="HW377" s="62"/>
      <c r="HX377" s="62"/>
      <c r="HY377" s="62"/>
      <c r="HZ377" s="62"/>
      <c r="IA377" s="62"/>
      <c r="IB377" s="62"/>
      <c r="IC377" s="62"/>
      <c r="ID377" s="62"/>
      <c r="IE377" s="62"/>
      <c r="IF377" s="62"/>
      <c r="IG377" s="62"/>
      <c r="IH377" s="62"/>
      <c r="II377" s="62"/>
      <c r="IJ377" s="62"/>
      <c r="IK377" s="62"/>
      <c r="IL377" s="62"/>
      <c r="IM377" s="62"/>
      <c r="IN377" s="62"/>
      <c r="IO377" s="62"/>
      <c r="IP377" s="62"/>
      <c r="IQ377" s="62"/>
      <c r="IR377" s="62"/>
      <c r="IS377" s="62"/>
      <c r="IT377" s="62"/>
      <c r="IU377" s="62"/>
      <c r="IV377" s="62"/>
      <c r="IW377" s="62"/>
      <c r="IX377" s="62"/>
      <c r="IY377" s="62"/>
      <c r="IZ377" s="62"/>
      <c r="JA377" s="62"/>
      <c r="JB377" s="62"/>
      <c r="JC377" s="62"/>
      <c r="JD377" s="62"/>
      <c r="JE377" s="62"/>
      <c r="JF377" s="62"/>
      <c r="JG377" s="62"/>
      <c r="JH377" s="62"/>
      <c r="JI377" s="62"/>
      <c r="JJ377" s="62"/>
      <c r="JK377" s="62"/>
      <c r="JL377" s="62"/>
      <c r="JM377" s="62"/>
      <c r="JN377" s="62"/>
      <c r="JO377" s="62"/>
      <c r="JP377" s="62"/>
      <c r="JQ377" s="62"/>
      <c r="JR377" s="62"/>
      <c r="JS377" s="62"/>
      <c r="JT377" s="62"/>
      <c r="JU377" s="62"/>
      <c r="JV377" s="62"/>
      <c r="JW377" s="62"/>
      <c r="JX377" s="62"/>
      <c r="JY377" s="62"/>
      <c r="JZ377" s="62"/>
      <c r="KA377" s="62"/>
      <c r="KB377" s="62"/>
      <c r="KC377" s="62"/>
      <c r="KD377" s="62"/>
      <c r="KE377" s="62"/>
      <c r="KF377" s="62"/>
      <c r="KG377" s="62"/>
      <c r="KH377" s="62"/>
      <c r="KI377" s="62"/>
      <c r="KJ377" s="62"/>
      <c r="KK377" s="62"/>
      <c r="KL377" s="62"/>
      <c r="KM377" s="62"/>
      <c r="KN377" s="62"/>
      <c r="KO377" s="62"/>
      <c r="KP377" s="62"/>
      <c r="KQ377" s="62"/>
      <c r="KR377" s="62"/>
      <c r="KS377" s="62"/>
      <c r="KT377" s="62"/>
    </row>
    <row r="378" spans="1:306" s="61" customFormat="1" ht="17.25" customHeight="1" thickTop="1" thickBot="1">
      <c r="A378" s="10"/>
      <c r="B378" s="31" t="s">
        <v>423</v>
      </c>
      <c r="D378" s="23" t="s">
        <v>422</v>
      </c>
      <c r="E378" s="191"/>
      <c r="F378" s="64"/>
      <c r="G378" s="174"/>
      <c r="H378" s="64"/>
      <c r="I378" s="175"/>
      <c r="J378" s="236"/>
      <c r="K378" s="174"/>
      <c r="L378" s="232"/>
      <c r="M378" s="239"/>
      <c r="N378" s="64"/>
      <c r="O378" s="174"/>
      <c r="P378" s="246"/>
      <c r="Q378" s="218"/>
      <c r="R378" s="235"/>
      <c r="S378" s="40"/>
      <c r="T378" s="246"/>
      <c r="U378" s="40"/>
      <c r="V378" s="227"/>
      <c r="W378" s="174"/>
      <c r="X378" s="64"/>
      <c r="Y378" s="175"/>
      <c r="Z378" s="224"/>
      <c r="AA378" s="175"/>
      <c r="AB378" s="224"/>
      <c r="AC378" s="83">
        <f t="shared" si="14"/>
        <v>0</v>
      </c>
      <c r="AD378" s="175">
        <v>44214</v>
      </c>
      <c r="AE378" s="290">
        <v>18662.400000000001</v>
      </c>
      <c r="AF378" s="27"/>
      <c r="AG378" s="83">
        <f t="shared" si="15"/>
        <v>18662.400000000001</v>
      </c>
      <c r="AH378" s="98"/>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c r="DH378" s="62"/>
      <c r="DI378" s="62"/>
      <c r="DJ378" s="62"/>
      <c r="DK378" s="62"/>
      <c r="DL378" s="62"/>
      <c r="DM378" s="62"/>
      <c r="DN378" s="62"/>
      <c r="DO378" s="62"/>
      <c r="DP378" s="62"/>
      <c r="DQ378" s="62"/>
      <c r="DR378" s="62"/>
      <c r="DS378" s="62"/>
      <c r="DT378" s="62"/>
      <c r="DU378" s="62"/>
      <c r="DV378" s="62"/>
      <c r="DW378" s="62"/>
      <c r="DX378" s="62"/>
      <c r="DY378" s="62"/>
      <c r="DZ378" s="62"/>
      <c r="EA378" s="62"/>
      <c r="EB378" s="62"/>
      <c r="EC378" s="62"/>
      <c r="ED378" s="62"/>
      <c r="EE378" s="62"/>
      <c r="EF378" s="62"/>
      <c r="EG378" s="62"/>
      <c r="EH378" s="62"/>
      <c r="EI378" s="62"/>
      <c r="EJ378" s="62"/>
      <c r="EK378" s="62"/>
      <c r="EL378" s="62"/>
      <c r="EM378" s="62"/>
      <c r="EN378" s="62"/>
      <c r="EO378" s="62"/>
      <c r="EP378" s="62"/>
      <c r="EQ378" s="62"/>
      <c r="ER378" s="62"/>
      <c r="ES378" s="62"/>
      <c r="ET378" s="62"/>
      <c r="EU378" s="62"/>
      <c r="EV378" s="62"/>
      <c r="EW378" s="62"/>
      <c r="EX378" s="62"/>
      <c r="EY378" s="62"/>
      <c r="EZ378" s="62"/>
      <c r="FA378" s="62"/>
      <c r="FB378" s="62"/>
      <c r="FC378" s="62"/>
      <c r="FD378" s="62"/>
      <c r="FE378" s="62"/>
      <c r="FF378" s="62"/>
      <c r="FG378" s="62"/>
      <c r="FH378" s="62"/>
      <c r="FI378" s="62"/>
      <c r="FJ378" s="62"/>
      <c r="FK378" s="62"/>
      <c r="FL378" s="62"/>
      <c r="FM378" s="62"/>
      <c r="FN378" s="62"/>
      <c r="FO378" s="62"/>
      <c r="FP378" s="62"/>
      <c r="FQ378" s="62"/>
      <c r="FR378" s="62"/>
      <c r="FS378" s="62"/>
      <c r="FT378" s="62"/>
      <c r="FU378" s="62"/>
      <c r="FV378" s="62"/>
      <c r="FW378" s="62"/>
      <c r="FX378" s="62"/>
      <c r="FY378" s="62"/>
      <c r="FZ378" s="62"/>
      <c r="GA378" s="62"/>
      <c r="GB378" s="62"/>
      <c r="GC378" s="62"/>
      <c r="GD378" s="62"/>
      <c r="GE378" s="62"/>
      <c r="GF378" s="62"/>
      <c r="GG378" s="62"/>
      <c r="GH378" s="62"/>
      <c r="GI378" s="62"/>
      <c r="GJ378" s="62"/>
      <c r="GK378" s="62"/>
      <c r="GL378" s="62"/>
      <c r="GM378" s="62"/>
      <c r="GN378" s="62"/>
      <c r="GO378" s="62"/>
      <c r="GP378" s="62"/>
      <c r="GQ378" s="62"/>
      <c r="GR378" s="62"/>
      <c r="GS378" s="62"/>
      <c r="GT378" s="62"/>
      <c r="GU378" s="62"/>
      <c r="GV378" s="62"/>
      <c r="GW378" s="62"/>
      <c r="GX378" s="62"/>
      <c r="GY378" s="62"/>
      <c r="GZ378" s="62"/>
      <c r="HA378" s="62"/>
      <c r="HB378" s="62"/>
      <c r="HC378" s="62"/>
      <c r="HD378" s="62"/>
      <c r="HE378" s="62"/>
      <c r="HF378" s="62"/>
      <c r="HG378" s="62"/>
      <c r="HH378" s="62"/>
      <c r="HI378" s="62"/>
      <c r="HJ378" s="62"/>
      <c r="HK378" s="62"/>
      <c r="HL378" s="62"/>
      <c r="HM378" s="62"/>
      <c r="HN378" s="62"/>
      <c r="HO378" s="62"/>
      <c r="HP378" s="62"/>
      <c r="HQ378" s="62"/>
      <c r="HR378" s="62"/>
      <c r="HS378" s="62"/>
      <c r="HT378" s="62"/>
      <c r="HU378" s="62"/>
      <c r="HV378" s="62"/>
      <c r="HW378" s="62"/>
      <c r="HX378" s="62"/>
      <c r="HY378" s="62"/>
      <c r="HZ378" s="62"/>
      <c r="IA378" s="62"/>
      <c r="IB378" s="62"/>
      <c r="IC378" s="62"/>
      <c r="ID378" s="62"/>
      <c r="IE378" s="62"/>
      <c r="IF378" s="62"/>
      <c r="IG378" s="62"/>
      <c r="IH378" s="62"/>
      <c r="II378" s="62"/>
      <c r="IJ378" s="62"/>
      <c r="IK378" s="62"/>
      <c r="IL378" s="62"/>
      <c r="IM378" s="62"/>
      <c r="IN378" s="62"/>
      <c r="IO378" s="62"/>
      <c r="IP378" s="62"/>
      <c r="IQ378" s="62"/>
      <c r="IR378" s="62"/>
      <c r="IS378" s="62"/>
      <c r="IT378" s="62"/>
      <c r="IU378" s="62"/>
      <c r="IV378" s="62"/>
      <c r="IW378" s="62"/>
      <c r="IX378" s="62"/>
      <c r="IY378" s="62"/>
      <c r="IZ378" s="62"/>
      <c r="JA378" s="62"/>
      <c r="JB378" s="62"/>
      <c r="JC378" s="62"/>
      <c r="JD378" s="62"/>
      <c r="JE378" s="62"/>
      <c r="JF378" s="62"/>
      <c r="JG378" s="62"/>
      <c r="JH378" s="62"/>
      <c r="JI378" s="62"/>
      <c r="JJ378" s="62"/>
      <c r="JK378" s="62"/>
      <c r="JL378" s="62"/>
      <c r="JM378" s="62"/>
      <c r="JN378" s="62"/>
      <c r="JO378" s="62"/>
      <c r="JP378" s="62"/>
      <c r="JQ378" s="62"/>
      <c r="JR378" s="62"/>
      <c r="JS378" s="62"/>
      <c r="JT378" s="62"/>
      <c r="JU378" s="62"/>
      <c r="JV378" s="62"/>
      <c r="JW378" s="62"/>
      <c r="JX378" s="62"/>
      <c r="JY378" s="62"/>
      <c r="JZ378" s="62"/>
      <c r="KA378" s="62"/>
      <c r="KB378" s="62"/>
      <c r="KC378" s="62"/>
      <c r="KD378" s="62"/>
      <c r="KE378" s="62"/>
      <c r="KF378" s="62"/>
      <c r="KG378" s="62"/>
      <c r="KH378" s="62"/>
      <c r="KI378" s="62"/>
      <c r="KJ378" s="62"/>
      <c r="KK378" s="62"/>
      <c r="KL378" s="62"/>
      <c r="KM378" s="62"/>
      <c r="KN378" s="62"/>
      <c r="KO378" s="62"/>
      <c r="KP378" s="62"/>
      <c r="KQ378" s="62"/>
      <c r="KR378" s="62"/>
      <c r="KS378" s="62"/>
      <c r="KT378" s="62"/>
    </row>
    <row r="379" spans="1:306" s="62" customFormat="1" ht="17.25" customHeight="1" thickTop="1" thickBot="1">
      <c r="A379" s="10"/>
      <c r="B379" s="31" t="s">
        <v>273</v>
      </c>
      <c r="C379" s="61"/>
      <c r="D379" s="23" t="s">
        <v>274</v>
      </c>
      <c r="E379" s="191"/>
      <c r="F379" s="64"/>
      <c r="G379" s="117"/>
      <c r="H379" s="232"/>
      <c r="I379" s="117"/>
      <c r="J379" s="232"/>
      <c r="K379" s="175"/>
      <c r="L379" s="232"/>
      <c r="M379" s="239">
        <v>43980</v>
      </c>
      <c r="N379" s="241">
        <v>847686.06</v>
      </c>
      <c r="O379" s="174"/>
      <c r="P379" s="246"/>
      <c r="Q379" s="218"/>
      <c r="R379" s="235"/>
      <c r="S379" s="40"/>
      <c r="T379" s="246"/>
      <c r="U379" s="108"/>
      <c r="V379" s="133"/>
      <c r="W379" s="174"/>
      <c r="X379" s="64"/>
      <c r="Y379" s="175"/>
      <c r="Z379" s="224"/>
      <c r="AA379" s="175"/>
      <c r="AB379" s="224"/>
      <c r="AC379" s="83">
        <f t="shared" si="14"/>
        <v>847686.06</v>
      </c>
      <c r="AD379" s="175"/>
      <c r="AE379" s="44"/>
      <c r="AF379" s="27"/>
      <c r="AG379" s="83">
        <f t="shared" si="15"/>
        <v>847686.06</v>
      </c>
      <c r="AH379" s="98"/>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61"/>
    </row>
    <row r="380" spans="1:306" s="62" customFormat="1" ht="17.25" customHeight="1" thickTop="1" thickBot="1">
      <c r="A380" s="10"/>
      <c r="B380" s="31" t="s">
        <v>276</v>
      </c>
      <c r="C380" s="61"/>
      <c r="D380" s="23" t="s">
        <v>274</v>
      </c>
      <c r="E380" s="191"/>
      <c r="F380" s="64"/>
      <c r="G380" s="117"/>
      <c r="H380" s="232"/>
      <c r="I380" s="117"/>
      <c r="J380" s="232"/>
      <c r="K380" s="175"/>
      <c r="L380" s="232"/>
      <c r="M380" s="239"/>
      <c r="N380" s="241"/>
      <c r="O380" s="174"/>
      <c r="P380" s="246"/>
      <c r="Q380" s="117">
        <v>44041</v>
      </c>
      <c r="R380" s="232">
        <v>65482.07</v>
      </c>
      <c r="S380" s="40"/>
      <c r="T380" s="246"/>
      <c r="U380" s="108"/>
      <c r="V380" s="227"/>
      <c r="W380" s="174"/>
      <c r="X380" s="64"/>
      <c r="Y380" s="175"/>
      <c r="Z380" s="224"/>
      <c r="AA380" s="175"/>
      <c r="AB380" s="224"/>
      <c r="AC380" s="83">
        <f t="shared" si="14"/>
        <v>65482.07</v>
      </c>
      <c r="AD380" s="175"/>
      <c r="AE380" s="44"/>
      <c r="AF380" s="27"/>
      <c r="AG380" s="83">
        <f t="shared" si="15"/>
        <v>65482.07</v>
      </c>
      <c r="AH380" s="98"/>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61"/>
    </row>
    <row r="381" spans="1:306" s="61" customFormat="1" ht="17.25" customHeight="1" thickTop="1" thickBot="1">
      <c r="A381" s="10"/>
      <c r="B381" s="31" t="s">
        <v>113</v>
      </c>
      <c r="D381" s="23" t="s">
        <v>114</v>
      </c>
      <c r="E381" s="191"/>
      <c r="F381" s="64"/>
      <c r="G381" s="174"/>
      <c r="H381" s="64"/>
      <c r="I381" s="174"/>
      <c r="J381" s="232"/>
      <c r="K381" s="174">
        <v>43935</v>
      </c>
      <c r="L381" s="232">
        <v>68145</v>
      </c>
      <c r="M381" s="174">
        <v>43957</v>
      </c>
      <c r="N381" s="232">
        <v>68145</v>
      </c>
      <c r="O381" s="174"/>
      <c r="P381" s="246"/>
      <c r="Q381" s="218"/>
      <c r="R381" s="235"/>
      <c r="S381" s="40"/>
      <c r="T381" s="246"/>
      <c r="U381" s="40"/>
      <c r="V381" s="227"/>
      <c r="W381" s="174"/>
      <c r="X381" s="64"/>
      <c r="Y381" s="175"/>
      <c r="Z381" s="224"/>
      <c r="AA381" s="175"/>
      <c r="AB381" s="224"/>
      <c r="AC381" s="83">
        <f t="shared" si="14"/>
        <v>136290</v>
      </c>
      <c r="AD381" s="175"/>
      <c r="AE381" s="44"/>
      <c r="AF381" s="27"/>
      <c r="AG381" s="83">
        <f t="shared" si="15"/>
        <v>136290</v>
      </c>
      <c r="AH381" s="98"/>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c r="DH381" s="62"/>
      <c r="DI381" s="62"/>
      <c r="DJ381" s="62"/>
      <c r="DK381" s="62"/>
      <c r="DL381" s="62"/>
      <c r="DM381" s="62"/>
      <c r="DN381" s="62"/>
      <c r="DO381" s="62"/>
      <c r="DP381" s="62"/>
      <c r="DQ381" s="62"/>
      <c r="DR381" s="62"/>
      <c r="DS381" s="62"/>
      <c r="DT381" s="62"/>
      <c r="DU381" s="62"/>
      <c r="DV381" s="62"/>
      <c r="DW381" s="62"/>
      <c r="DX381" s="62"/>
      <c r="DY381" s="62"/>
      <c r="DZ381" s="62"/>
      <c r="EA381" s="62"/>
      <c r="EB381" s="62"/>
      <c r="EC381" s="62"/>
      <c r="ED381" s="62"/>
      <c r="EE381" s="62"/>
      <c r="EF381" s="62"/>
      <c r="EG381" s="62"/>
      <c r="EH381" s="62"/>
      <c r="EI381" s="62"/>
      <c r="EJ381" s="62"/>
      <c r="EK381" s="62"/>
      <c r="EL381" s="62"/>
      <c r="EM381" s="62"/>
      <c r="EN381" s="62"/>
      <c r="EO381" s="62"/>
      <c r="EP381" s="62"/>
      <c r="EQ381" s="62"/>
      <c r="ER381" s="62"/>
      <c r="ES381" s="62"/>
      <c r="ET381" s="62"/>
      <c r="EU381" s="62"/>
      <c r="EV381" s="62"/>
      <c r="EW381" s="62"/>
      <c r="EX381" s="62"/>
      <c r="EY381" s="62"/>
      <c r="EZ381" s="62"/>
      <c r="FA381" s="62"/>
      <c r="FB381" s="62"/>
      <c r="FC381" s="62"/>
      <c r="FD381" s="62"/>
      <c r="FE381" s="62"/>
      <c r="FF381" s="62"/>
      <c r="FG381" s="62"/>
      <c r="FH381" s="62"/>
      <c r="FI381" s="62"/>
      <c r="FJ381" s="62"/>
      <c r="FK381" s="62"/>
      <c r="FL381" s="62"/>
      <c r="FM381" s="62"/>
      <c r="FN381" s="62"/>
      <c r="FO381" s="62"/>
      <c r="FP381" s="62"/>
      <c r="FQ381" s="62"/>
      <c r="FR381" s="62"/>
      <c r="FS381" s="62"/>
      <c r="FT381" s="62"/>
      <c r="FU381" s="62"/>
      <c r="FV381" s="62"/>
      <c r="FW381" s="62"/>
      <c r="FX381" s="62"/>
      <c r="FY381" s="62"/>
      <c r="FZ381" s="62"/>
      <c r="GA381" s="62"/>
      <c r="GB381" s="62"/>
      <c r="GC381" s="62"/>
      <c r="GD381" s="62"/>
      <c r="GE381" s="62"/>
      <c r="GF381" s="62"/>
      <c r="GG381" s="62"/>
      <c r="GH381" s="62"/>
      <c r="GI381" s="62"/>
      <c r="GJ381" s="62"/>
      <c r="GK381" s="62"/>
      <c r="GL381" s="62"/>
      <c r="GM381" s="62"/>
      <c r="GN381" s="62"/>
      <c r="GO381" s="62"/>
      <c r="GP381" s="62"/>
      <c r="GQ381" s="62"/>
      <c r="GR381" s="62"/>
      <c r="GS381" s="62"/>
      <c r="GT381" s="62"/>
      <c r="GU381" s="62"/>
      <c r="GV381" s="62"/>
      <c r="GW381" s="62"/>
      <c r="GX381" s="62"/>
      <c r="GY381" s="62"/>
      <c r="GZ381" s="62"/>
      <c r="HA381" s="62"/>
      <c r="HB381" s="62"/>
      <c r="HC381" s="62"/>
      <c r="HD381" s="62"/>
      <c r="HE381" s="62"/>
      <c r="HF381" s="62"/>
      <c r="HG381" s="62"/>
      <c r="HH381" s="62"/>
      <c r="HI381" s="62"/>
      <c r="HJ381" s="62"/>
      <c r="HK381" s="62"/>
      <c r="HL381" s="62"/>
      <c r="HM381" s="62"/>
      <c r="HN381" s="62"/>
      <c r="HO381" s="62"/>
      <c r="HP381" s="62"/>
      <c r="HQ381" s="62"/>
      <c r="HR381" s="62"/>
      <c r="HS381" s="62"/>
      <c r="HT381" s="62"/>
      <c r="HU381" s="62"/>
      <c r="HV381" s="62"/>
      <c r="HW381" s="62"/>
      <c r="HX381" s="62"/>
      <c r="HY381" s="62"/>
      <c r="HZ381" s="62"/>
      <c r="IA381" s="62"/>
      <c r="IB381" s="62"/>
      <c r="IC381" s="62"/>
      <c r="ID381" s="62"/>
      <c r="IE381" s="62"/>
      <c r="IF381" s="62"/>
      <c r="IG381" s="62"/>
      <c r="IH381" s="62"/>
      <c r="II381" s="62"/>
      <c r="IJ381" s="62"/>
      <c r="IK381" s="62"/>
      <c r="IL381" s="62"/>
      <c r="IM381" s="62"/>
      <c r="IN381" s="62"/>
      <c r="IO381" s="62"/>
      <c r="IP381" s="62"/>
      <c r="IQ381" s="62"/>
      <c r="IR381" s="62"/>
      <c r="IS381" s="62"/>
      <c r="IT381" s="62"/>
      <c r="IU381" s="62"/>
      <c r="IV381" s="62"/>
      <c r="IW381" s="62"/>
      <c r="IX381" s="62"/>
      <c r="IY381" s="62"/>
      <c r="IZ381" s="62"/>
      <c r="JA381" s="62"/>
      <c r="JB381" s="62"/>
      <c r="JC381" s="62"/>
      <c r="JD381" s="62"/>
      <c r="JE381" s="62"/>
      <c r="JF381" s="62"/>
      <c r="JG381" s="62"/>
      <c r="JH381" s="62"/>
      <c r="JI381" s="62"/>
      <c r="JJ381" s="62"/>
      <c r="JK381" s="62"/>
      <c r="JL381" s="62"/>
      <c r="JM381" s="62"/>
      <c r="JN381" s="62"/>
      <c r="JO381" s="62"/>
      <c r="JP381" s="62"/>
      <c r="JQ381" s="62"/>
      <c r="JR381" s="62"/>
      <c r="JS381" s="62"/>
      <c r="JT381" s="62"/>
      <c r="JU381" s="62"/>
      <c r="JV381" s="62"/>
      <c r="JW381" s="62"/>
      <c r="JX381" s="62"/>
      <c r="JY381" s="62"/>
      <c r="JZ381" s="62"/>
      <c r="KA381" s="62"/>
      <c r="KB381" s="62"/>
      <c r="KC381" s="62"/>
      <c r="KD381" s="62"/>
      <c r="KE381" s="62"/>
      <c r="KF381" s="62"/>
      <c r="KG381" s="62"/>
      <c r="KH381" s="62"/>
      <c r="KI381" s="62"/>
      <c r="KJ381" s="62"/>
      <c r="KK381" s="62"/>
      <c r="KL381" s="62"/>
      <c r="KM381" s="62"/>
      <c r="KN381" s="62"/>
      <c r="KO381" s="62"/>
      <c r="KP381" s="62"/>
      <c r="KQ381" s="62"/>
      <c r="KR381" s="62"/>
      <c r="KS381" s="62"/>
      <c r="KT381" s="62"/>
    </row>
    <row r="382" spans="1:306" s="61" customFormat="1" ht="17.25" customHeight="1" thickTop="1" thickBot="1">
      <c r="A382" s="10"/>
      <c r="B382" s="31" t="s">
        <v>149</v>
      </c>
      <c r="D382" s="23" t="s">
        <v>148</v>
      </c>
      <c r="E382" s="175">
        <v>43857</v>
      </c>
      <c r="F382" s="232">
        <v>41300</v>
      </c>
      <c r="G382" s="174"/>
      <c r="H382" s="64"/>
      <c r="I382" s="174"/>
      <c r="J382" s="232"/>
      <c r="K382" s="174"/>
      <c r="L382" s="232"/>
      <c r="M382" s="174"/>
      <c r="N382" s="232"/>
      <c r="O382" s="175">
        <v>43992</v>
      </c>
      <c r="P382" s="232">
        <v>24200</v>
      </c>
      <c r="Q382" s="218"/>
      <c r="R382" s="235"/>
      <c r="S382" s="40"/>
      <c r="T382" s="246"/>
      <c r="U382" s="40"/>
      <c r="V382" s="227"/>
      <c r="W382" s="174"/>
      <c r="X382" s="64"/>
      <c r="Y382" s="175"/>
      <c r="Z382" s="224"/>
      <c r="AA382" s="175"/>
      <c r="AB382" s="224"/>
      <c r="AC382" s="83">
        <f t="shared" si="14"/>
        <v>65500</v>
      </c>
      <c r="AD382" s="175"/>
      <c r="AE382" s="44"/>
      <c r="AF382" s="27"/>
      <c r="AG382" s="83">
        <f t="shared" si="15"/>
        <v>65500</v>
      </c>
      <c r="AH382" s="98"/>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c r="DH382" s="62"/>
      <c r="DI382" s="62"/>
      <c r="DJ382" s="62"/>
      <c r="DK382" s="62"/>
      <c r="DL382" s="62"/>
      <c r="DM382" s="62"/>
      <c r="DN382" s="62"/>
      <c r="DO382" s="62"/>
      <c r="DP382" s="62"/>
      <c r="DQ382" s="62"/>
      <c r="DR382" s="62"/>
      <c r="DS382" s="62"/>
      <c r="DT382" s="62"/>
      <c r="DU382" s="62"/>
      <c r="DV382" s="62"/>
      <c r="DW382" s="62"/>
      <c r="DX382" s="62"/>
      <c r="DY382" s="62"/>
      <c r="DZ382" s="62"/>
      <c r="EA382" s="62"/>
      <c r="EB382" s="62"/>
      <c r="EC382" s="62"/>
      <c r="ED382" s="62"/>
      <c r="EE382" s="62"/>
      <c r="EF382" s="62"/>
      <c r="EG382" s="62"/>
      <c r="EH382" s="62"/>
      <c r="EI382" s="62"/>
      <c r="EJ382" s="62"/>
      <c r="EK382" s="62"/>
      <c r="EL382" s="62"/>
      <c r="EM382" s="62"/>
      <c r="EN382" s="62"/>
      <c r="EO382" s="62"/>
      <c r="EP382" s="62"/>
      <c r="EQ382" s="62"/>
      <c r="ER382" s="62"/>
      <c r="ES382" s="62"/>
      <c r="ET382" s="62"/>
      <c r="EU382" s="62"/>
      <c r="EV382" s="62"/>
      <c r="EW382" s="62"/>
      <c r="EX382" s="62"/>
      <c r="EY382" s="62"/>
      <c r="EZ382" s="62"/>
      <c r="FA382" s="62"/>
      <c r="FB382" s="62"/>
      <c r="FC382" s="62"/>
      <c r="FD382" s="62"/>
      <c r="FE382" s="62"/>
      <c r="FF382" s="62"/>
      <c r="FG382" s="62"/>
      <c r="FH382" s="62"/>
      <c r="FI382" s="62"/>
      <c r="FJ382" s="62"/>
      <c r="FK382" s="62"/>
      <c r="FL382" s="62"/>
      <c r="FM382" s="62"/>
      <c r="FN382" s="62"/>
      <c r="FO382" s="62"/>
      <c r="FP382" s="62"/>
      <c r="FQ382" s="62"/>
      <c r="FR382" s="62"/>
      <c r="FS382" s="62"/>
      <c r="FT382" s="62"/>
      <c r="FU382" s="62"/>
      <c r="FV382" s="62"/>
      <c r="FW382" s="62"/>
      <c r="FX382" s="62"/>
      <c r="FY382" s="62"/>
      <c r="FZ382" s="62"/>
      <c r="GA382" s="62"/>
      <c r="GB382" s="62"/>
      <c r="GC382" s="62"/>
      <c r="GD382" s="62"/>
      <c r="GE382" s="62"/>
      <c r="GF382" s="62"/>
      <c r="GG382" s="62"/>
      <c r="GH382" s="62"/>
      <c r="GI382" s="62"/>
      <c r="GJ382" s="62"/>
      <c r="GK382" s="62"/>
      <c r="GL382" s="62"/>
      <c r="GM382" s="62"/>
      <c r="GN382" s="62"/>
      <c r="GO382" s="62"/>
      <c r="GP382" s="62"/>
      <c r="GQ382" s="62"/>
      <c r="GR382" s="62"/>
      <c r="GS382" s="62"/>
      <c r="GT382" s="62"/>
      <c r="GU382" s="62"/>
      <c r="GV382" s="62"/>
      <c r="GW382" s="62"/>
      <c r="GX382" s="62"/>
      <c r="GY382" s="62"/>
      <c r="GZ382" s="62"/>
      <c r="HA382" s="62"/>
      <c r="HB382" s="62"/>
      <c r="HC382" s="62"/>
      <c r="HD382" s="62"/>
      <c r="HE382" s="62"/>
      <c r="HF382" s="62"/>
      <c r="HG382" s="62"/>
      <c r="HH382" s="62"/>
      <c r="HI382" s="62"/>
      <c r="HJ382" s="62"/>
      <c r="HK382" s="62"/>
      <c r="HL382" s="62"/>
      <c r="HM382" s="62"/>
      <c r="HN382" s="62"/>
      <c r="HO382" s="62"/>
      <c r="HP382" s="62"/>
      <c r="HQ382" s="62"/>
      <c r="HR382" s="62"/>
      <c r="HS382" s="62"/>
      <c r="HT382" s="62"/>
      <c r="HU382" s="62"/>
      <c r="HV382" s="62"/>
      <c r="HW382" s="62"/>
      <c r="HX382" s="62"/>
      <c r="HY382" s="62"/>
      <c r="HZ382" s="62"/>
      <c r="IA382" s="62"/>
      <c r="IB382" s="62"/>
      <c r="IC382" s="62"/>
      <c r="ID382" s="62"/>
      <c r="IE382" s="62"/>
      <c r="IF382" s="62"/>
      <c r="IG382" s="62"/>
      <c r="IH382" s="62"/>
      <c r="II382" s="62"/>
      <c r="IJ382" s="62"/>
      <c r="IK382" s="62"/>
      <c r="IL382" s="62"/>
      <c r="IM382" s="62"/>
      <c r="IN382" s="62"/>
      <c r="IO382" s="62"/>
      <c r="IP382" s="62"/>
      <c r="IQ382" s="62"/>
      <c r="IR382" s="62"/>
      <c r="IS382" s="62"/>
      <c r="IT382" s="62"/>
      <c r="IU382" s="62"/>
      <c r="IV382" s="62"/>
      <c r="IW382" s="62"/>
      <c r="IX382" s="62"/>
      <c r="IY382" s="62"/>
      <c r="IZ382" s="62"/>
      <c r="JA382" s="62"/>
      <c r="JB382" s="62"/>
      <c r="JC382" s="62"/>
      <c r="JD382" s="62"/>
      <c r="JE382" s="62"/>
      <c r="JF382" s="62"/>
      <c r="JG382" s="62"/>
      <c r="JH382" s="62"/>
      <c r="JI382" s="62"/>
      <c r="JJ382" s="62"/>
      <c r="JK382" s="62"/>
      <c r="JL382" s="62"/>
      <c r="JM382" s="62"/>
      <c r="JN382" s="62"/>
      <c r="JO382" s="62"/>
      <c r="JP382" s="62"/>
      <c r="JQ382" s="62"/>
      <c r="JR382" s="62"/>
      <c r="JS382" s="62"/>
      <c r="JT382" s="62"/>
      <c r="JU382" s="62"/>
      <c r="JV382" s="62"/>
      <c r="JW382" s="62"/>
      <c r="JX382" s="62"/>
      <c r="JY382" s="62"/>
      <c r="JZ382" s="62"/>
      <c r="KA382" s="62"/>
      <c r="KB382" s="62"/>
      <c r="KC382" s="62"/>
      <c r="KD382" s="62"/>
      <c r="KE382" s="62"/>
      <c r="KF382" s="62"/>
      <c r="KG382" s="62"/>
      <c r="KH382" s="62"/>
      <c r="KI382" s="62"/>
      <c r="KJ382" s="62"/>
      <c r="KK382" s="62"/>
      <c r="KL382" s="62"/>
      <c r="KM382" s="62"/>
      <c r="KN382" s="62"/>
      <c r="KO382" s="62"/>
      <c r="KP382" s="62"/>
      <c r="KQ382" s="62"/>
      <c r="KR382" s="62"/>
      <c r="KS382" s="62"/>
      <c r="KT382" s="62"/>
    </row>
    <row r="383" spans="1:306" s="61" customFormat="1" ht="17.25" customHeight="1" thickTop="1" thickBot="1">
      <c r="A383" s="10"/>
      <c r="B383" s="31" t="s">
        <v>299</v>
      </c>
      <c r="D383" s="23" t="s">
        <v>298</v>
      </c>
      <c r="E383" s="175"/>
      <c r="F383" s="232"/>
      <c r="G383" s="174"/>
      <c r="H383" s="64"/>
      <c r="I383" s="174"/>
      <c r="J383" s="232"/>
      <c r="K383" s="174"/>
      <c r="L383" s="232"/>
      <c r="M383" s="175">
        <v>43970</v>
      </c>
      <c r="N383" s="236">
        <v>5920</v>
      </c>
      <c r="O383" s="175"/>
      <c r="P383" s="235"/>
      <c r="Q383" s="218"/>
      <c r="R383" s="235"/>
      <c r="S383" s="40"/>
      <c r="T383" s="246"/>
      <c r="U383" s="40"/>
      <c r="V383" s="227"/>
      <c r="W383" s="174"/>
      <c r="X383" s="64"/>
      <c r="Y383" s="175"/>
      <c r="Z383" s="224"/>
      <c r="AA383" s="175"/>
      <c r="AB383" s="224"/>
      <c r="AC383" s="83">
        <f t="shared" si="14"/>
        <v>5920</v>
      </c>
      <c r="AD383" s="175"/>
      <c r="AE383" s="44"/>
      <c r="AF383" s="27"/>
      <c r="AG383" s="83">
        <f t="shared" si="15"/>
        <v>5920</v>
      </c>
      <c r="AH383" s="98"/>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c r="DH383" s="62"/>
      <c r="DI383" s="62"/>
      <c r="DJ383" s="62"/>
      <c r="DK383" s="62"/>
      <c r="DL383" s="62"/>
      <c r="DM383" s="62"/>
      <c r="DN383" s="62"/>
      <c r="DO383" s="62"/>
      <c r="DP383" s="62"/>
      <c r="DQ383" s="62"/>
      <c r="DR383" s="62"/>
      <c r="DS383" s="62"/>
      <c r="DT383" s="62"/>
      <c r="DU383" s="62"/>
      <c r="DV383" s="62"/>
      <c r="DW383" s="62"/>
      <c r="DX383" s="62"/>
      <c r="DY383" s="62"/>
      <c r="DZ383" s="62"/>
      <c r="EA383" s="62"/>
      <c r="EB383" s="62"/>
      <c r="EC383" s="62"/>
      <c r="ED383" s="62"/>
      <c r="EE383" s="62"/>
      <c r="EF383" s="62"/>
      <c r="EG383" s="62"/>
      <c r="EH383" s="62"/>
      <c r="EI383" s="62"/>
      <c r="EJ383" s="62"/>
      <c r="EK383" s="62"/>
      <c r="EL383" s="62"/>
      <c r="EM383" s="62"/>
      <c r="EN383" s="62"/>
      <c r="EO383" s="62"/>
      <c r="EP383" s="62"/>
      <c r="EQ383" s="62"/>
      <c r="ER383" s="62"/>
      <c r="ES383" s="62"/>
      <c r="ET383" s="62"/>
      <c r="EU383" s="62"/>
      <c r="EV383" s="62"/>
      <c r="EW383" s="62"/>
      <c r="EX383" s="62"/>
      <c r="EY383" s="62"/>
      <c r="EZ383" s="62"/>
      <c r="FA383" s="62"/>
      <c r="FB383" s="62"/>
      <c r="FC383" s="62"/>
      <c r="FD383" s="62"/>
      <c r="FE383" s="62"/>
      <c r="FF383" s="62"/>
      <c r="FG383" s="62"/>
      <c r="FH383" s="62"/>
      <c r="FI383" s="62"/>
      <c r="FJ383" s="62"/>
      <c r="FK383" s="62"/>
      <c r="FL383" s="62"/>
      <c r="FM383" s="62"/>
      <c r="FN383" s="62"/>
      <c r="FO383" s="62"/>
      <c r="FP383" s="62"/>
      <c r="FQ383" s="62"/>
      <c r="FR383" s="62"/>
      <c r="FS383" s="62"/>
      <c r="FT383" s="62"/>
      <c r="FU383" s="62"/>
      <c r="FV383" s="62"/>
      <c r="FW383" s="62"/>
      <c r="FX383" s="62"/>
      <c r="FY383" s="62"/>
      <c r="FZ383" s="62"/>
      <c r="GA383" s="62"/>
      <c r="GB383" s="62"/>
      <c r="GC383" s="62"/>
      <c r="GD383" s="62"/>
      <c r="GE383" s="62"/>
      <c r="GF383" s="62"/>
      <c r="GG383" s="62"/>
      <c r="GH383" s="62"/>
      <c r="GI383" s="62"/>
      <c r="GJ383" s="62"/>
      <c r="GK383" s="62"/>
      <c r="GL383" s="62"/>
      <c r="GM383" s="62"/>
      <c r="GN383" s="62"/>
      <c r="GO383" s="62"/>
      <c r="GP383" s="62"/>
      <c r="GQ383" s="62"/>
      <c r="GR383" s="62"/>
      <c r="GS383" s="62"/>
      <c r="GT383" s="62"/>
      <c r="GU383" s="62"/>
      <c r="GV383" s="62"/>
      <c r="GW383" s="62"/>
      <c r="GX383" s="62"/>
      <c r="GY383" s="62"/>
      <c r="GZ383" s="62"/>
      <c r="HA383" s="62"/>
      <c r="HB383" s="62"/>
      <c r="HC383" s="62"/>
      <c r="HD383" s="62"/>
      <c r="HE383" s="62"/>
      <c r="HF383" s="62"/>
      <c r="HG383" s="62"/>
      <c r="HH383" s="62"/>
      <c r="HI383" s="62"/>
      <c r="HJ383" s="62"/>
      <c r="HK383" s="62"/>
      <c r="HL383" s="62"/>
      <c r="HM383" s="62"/>
      <c r="HN383" s="62"/>
      <c r="HO383" s="62"/>
      <c r="HP383" s="62"/>
      <c r="HQ383" s="62"/>
      <c r="HR383" s="62"/>
      <c r="HS383" s="62"/>
      <c r="HT383" s="62"/>
      <c r="HU383" s="62"/>
      <c r="HV383" s="62"/>
      <c r="HW383" s="62"/>
      <c r="HX383" s="62"/>
      <c r="HY383" s="62"/>
      <c r="HZ383" s="62"/>
      <c r="IA383" s="62"/>
      <c r="IB383" s="62"/>
      <c r="IC383" s="62"/>
      <c r="ID383" s="62"/>
      <c r="IE383" s="62"/>
      <c r="IF383" s="62"/>
      <c r="IG383" s="62"/>
      <c r="IH383" s="62"/>
      <c r="II383" s="62"/>
      <c r="IJ383" s="62"/>
      <c r="IK383" s="62"/>
      <c r="IL383" s="62"/>
      <c r="IM383" s="62"/>
      <c r="IN383" s="62"/>
      <c r="IO383" s="62"/>
      <c r="IP383" s="62"/>
      <c r="IQ383" s="62"/>
      <c r="IR383" s="62"/>
      <c r="IS383" s="62"/>
      <c r="IT383" s="62"/>
      <c r="IU383" s="62"/>
      <c r="IV383" s="62"/>
      <c r="IW383" s="62"/>
      <c r="IX383" s="62"/>
      <c r="IY383" s="62"/>
      <c r="IZ383" s="62"/>
      <c r="JA383" s="62"/>
      <c r="JB383" s="62"/>
      <c r="JC383" s="62"/>
      <c r="JD383" s="62"/>
      <c r="JE383" s="62"/>
      <c r="JF383" s="62"/>
      <c r="JG383" s="62"/>
      <c r="JH383" s="62"/>
      <c r="JI383" s="62"/>
      <c r="JJ383" s="62"/>
      <c r="JK383" s="62"/>
      <c r="JL383" s="62"/>
      <c r="JM383" s="62"/>
      <c r="JN383" s="62"/>
      <c r="JO383" s="62"/>
      <c r="JP383" s="62"/>
      <c r="JQ383" s="62"/>
      <c r="JR383" s="62"/>
      <c r="JS383" s="62"/>
      <c r="JT383" s="62"/>
      <c r="JU383" s="62"/>
      <c r="JV383" s="62"/>
      <c r="JW383" s="62"/>
      <c r="JX383" s="62"/>
      <c r="JY383" s="62"/>
      <c r="JZ383" s="62"/>
      <c r="KA383" s="62"/>
      <c r="KB383" s="62"/>
      <c r="KC383" s="62"/>
      <c r="KD383" s="62"/>
      <c r="KE383" s="62"/>
      <c r="KF383" s="62"/>
      <c r="KG383" s="62"/>
      <c r="KH383" s="62"/>
      <c r="KI383" s="62"/>
      <c r="KJ383" s="62"/>
      <c r="KK383" s="62"/>
      <c r="KL383" s="62"/>
      <c r="KM383" s="62"/>
      <c r="KN383" s="62"/>
      <c r="KO383" s="62"/>
      <c r="KP383" s="62"/>
      <c r="KQ383" s="62"/>
      <c r="KR383" s="62"/>
      <c r="KS383" s="62"/>
      <c r="KT383" s="62"/>
    </row>
    <row r="384" spans="1:306" s="61" customFormat="1" ht="17.25" customHeight="1" thickTop="1" thickBot="1">
      <c r="A384" s="10"/>
      <c r="B384" s="31" t="s">
        <v>299</v>
      </c>
      <c r="D384" s="23" t="s">
        <v>298</v>
      </c>
      <c r="E384" s="175"/>
      <c r="F384" s="232"/>
      <c r="G384" s="174"/>
      <c r="H384" s="64"/>
      <c r="I384" s="174"/>
      <c r="J384" s="232"/>
      <c r="K384" s="174"/>
      <c r="L384" s="232"/>
      <c r="M384" s="175">
        <v>43970</v>
      </c>
      <c r="N384" s="236">
        <v>9250</v>
      </c>
      <c r="O384" s="175"/>
      <c r="P384" s="235"/>
      <c r="Q384" s="218"/>
      <c r="R384" s="235"/>
      <c r="S384" s="40"/>
      <c r="T384" s="246"/>
      <c r="U384" s="40"/>
      <c r="V384" s="227"/>
      <c r="W384" s="174"/>
      <c r="X384" s="64"/>
      <c r="Y384" s="175"/>
      <c r="Z384" s="224"/>
      <c r="AA384" s="218">
        <v>44181</v>
      </c>
      <c r="AB384" s="232">
        <v>11500</v>
      </c>
      <c r="AC384" s="83">
        <f t="shared" si="14"/>
        <v>20750</v>
      </c>
      <c r="AD384" s="175"/>
      <c r="AE384" s="44"/>
      <c r="AF384" s="27"/>
      <c r="AG384" s="83">
        <f t="shared" si="15"/>
        <v>20750</v>
      </c>
      <c r="AH384" s="98"/>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c r="DH384" s="62"/>
      <c r="DI384" s="62"/>
      <c r="DJ384" s="62"/>
      <c r="DK384" s="62"/>
      <c r="DL384" s="62"/>
      <c r="DM384" s="62"/>
      <c r="DN384" s="62"/>
      <c r="DO384" s="62"/>
      <c r="DP384" s="62"/>
      <c r="DQ384" s="62"/>
      <c r="DR384" s="62"/>
      <c r="DS384" s="62"/>
      <c r="DT384" s="62"/>
      <c r="DU384" s="62"/>
      <c r="DV384" s="62"/>
      <c r="DW384" s="62"/>
      <c r="DX384" s="62"/>
      <c r="DY384" s="62"/>
      <c r="DZ384" s="62"/>
      <c r="EA384" s="62"/>
      <c r="EB384" s="62"/>
      <c r="EC384" s="62"/>
      <c r="ED384" s="62"/>
      <c r="EE384" s="62"/>
      <c r="EF384" s="62"/>
      <c r="EG384" s="62"/>
      <c r="EH384" s="62"/>
      <c r="EI384" s="62"/>
      <c r="EJ384" s="62"/>
      <c r="EK384" s="62"/>
      <c r="EL384" s="62"/>
      <c r="EM384" s="62"/>
      <c r="EN384" s="62"/>
      <c r="EO384" s="62"/>
      <c r="EP384" s="62"/>
      <c r="EQ384" s="62"/>
      <c r="ER384" s="62"/>
      <c r="ES384" s="62"/>
      <c r="ET384" s="62"/>
      <c r="EU384" s="62"/>
      <c r="EV384" s="62"/>
      <c r="EW384" s="62"/>
      <c r="EX384" s="62"/>
      <c r="EY384" s="62"/>
      <c r="EZ384" s="62"/>
      <c r="FA384" s="62"/>
      <c r="FB384" s="62"/>
      <c r="FC384" s="62"/>
      <c r="FD384" s="62"/>
      <c r="FE384" s="62"/>
      <c r="FF384" s="62"/>
      <c r="FG384" s="62"/>
      <c r="FH384" s="62"/>
      <c r="FI384" s="62"/>
      <c r="FJ384" s="62"/>
      <c r="FK384" s="62"/>
      <c r="FL384" s="62"/>
      <c r="FM384" s="62"/>
      <c r="FN384" s="62"/>
      <c r="FO384" s="62"/>
      <c r="FP384" s="62"/>
      <c r="FQ384" s="62"/>
      <c r="FR384" s="62"/>
      <c r="FS384" s="62"/>
      <c r="FT384" s="62"/>
      <c r="FU384" s="62"/>
      <c r="FV384" s="62"/>
      <c r="FW384" s="62"/>
      <c r="FX384" s="62"/>
      <c r="FY384" s="62"/>
      <c r="FZ384" s="62"/>
      <c r="GA384" s="62"/>
      <c r="GB384" s="62"/>
      <c r="GC384" s="62"/>
      <c r="GD384" s="62"/>
      <c r="GE384" s="62"/>
      <c r="GF384" s="62"/>
      <c r="GG384" s="62"/>
      <c r="GH384" s="62"/>
      <c r="GI384" s="62"/>
      <c r="GJ384" s="62"/>
      <c r="GK384" s="62"/>
      <c r="GL384" s="62"/>
      <c r="GM384" s="62"/>
      <c r="GN384" s="62"/>
      <c r="GO384" s="62"/>
      <c r="GP384" s="62"/>
      <c r="GQ384" s="62"/>
      <c r="GR384" s="62"/>
      <c r="GS384" s="62"/>
      <c r="GT384" s="62"/>
      <c r="GU384" s="62"/>
      <c r="GV384" s="62"/>
      <c r="GW384" s="62"/>
      <c r="GX384" s="62"/>
      <c r="GY384" s="62"/>
      <c r="GZ384" s="62"/>
      <c r="HA384" s="62"/>
      <c r="HB384" s="62"/>
      <c r="HC384" s="62"/>
      <c r="HD384" s="62"/>
      <c r="HE384" s="62"/>
      <c r="HF384" s="62"/>
      <c r="HG384" s="62"/>
      <c r="HH384" s="62"/>
      <c r="HI384" s="62"/>
      <c r="HJ384" s="62"/>
      <c r="HK384" s="62"/>
      <c r="HL384" s="62"/>
      <c r="HM384" s="62"/>
      <c r="HN384" s="62"/>
      <c r="HO384" s="62"/>
      <c r="HP384" s="62"/>
      <c r="HQ384" s="62"/>
      <c r="HR384" s="62"/>
      <c r="HS384" s="62"/>
      <c r="HT384" s="62"/>
      <c r="HU384" s="62"/>
      <c r="HV384" s="62"/>
      <c r="HW384" s="62"/>
      <c r="HX384" s="62"/>
      <c r="HY384" s="62"/>
      <c r="HZ384" s="62"/>
      <c r="IA384" s="62"/>
      <c r="IB384" s="62"/>
      <c r="IC384" s="62"/>
      <c r="ID384" s="62"/>
      <c r="IE384" s="62"/>
      <c r="IF384" s="62"/>
      <c r="IG384" s="62"/>
      <c r="IH384" s="62"/>
      <c r="II384" s="62"/>
      <c r="IJ384" s="62"/>
      <c r="IK384" s="62"/>
      <c r="IL384" s="62"/>
      <c r="IM384" s="62"/>
      <c r="IN384" s="62"/>
      <c r="IO384" s="62"/>
      <c r="IP384" s="62"/>
      <c r="IQ384" s="62"/>
      <c r="IR384" s="62"/>
      <c r="IS384" s="62"/>
      <c r="IT384" s="62"/>
      <c r="IU384" s="62"/>
      <c r="IV384" s="62"/>
      <c r="IW384" s="62"/>
      <c r="IX384" s="62"/>
      <c r="IY384" s="62"/>
      <c r="IZ384" s="62"/>
      <c r="JA384" s="62"/>
      <c r="JB384" s="62"/>
      <c r="JC384" s="62"/>
      <c r="JD384" s="62"/>
      <c r="JE384" s="62"/>
      <c r="JF384" s="62"/>
      <c r="JG384" s="62"/>
      <c r="JH384" s="62"/>
      <c r="JI384" s="62"/>
      <c r="JJ384" s="62"/>
      <c r="JK384" s="62"/>
      <c r="JL384" s="62"/>
      <c r="JM384" s="62"/>
      <c r="JN384" s="62"/>
      <c r="JO384" s="62"/>
      <c r="JP384" s="62"/>
      <c r="JQ384" s="62"/>
      <c r="JR384" s="62"/>
      <c r="JS384" s="62"/>
      <c r="JT384" s="62"/>
      <c r="JU384" s="62"/>
      <c r="JV384" s="62"/>
      <c r="JW384" s="62"/>
      <c r="JX384" s="62"/>
      <c r="JY384" s="62"/>
      <c r="JZ384" s="62"/>
      <c r="KA384" s="62"/>
      <c r="KB384" s="62"/>
      <c r="KC384" s="62"/>
      <c r="KD384" s="62"/>
      <c r="KE384" s="62"/>
      <c r="KF384" s="62"/>
      <c r="KG384" s="62"/>
      <c r="KH384" s="62"/>
      <c r="KI384" s="62"/>
      <c r="KJ384" s="62"/>
      <c r="KK384" s="62"/>
      <c r="KL384" s="62"/>
      <c r="KM384" s="62"/>
      <c r="KN384" s="62"/>
      <c r="KO384" s="62"/>
      <c r="KP384" s="62"/>
      <c r="KQ384" s="62"/>
      <c r="KR384" s="62"/>
      <c r="KS384" s="62"/>
      <c r="KT384" s="62"/>
    </row>
    <row r="385" spans="1:306" s="61" customFormat="1" ht="17.25" customHeight="1" thickTop="1" thickBot="1">
      <c r="A385" s="26"/>
      <c r="B385" s="31" t="s">
        <v>60</v>
      </c>
      <c r="C385" s="24"/>
      <c r="D385" s="23" t="s">
        <v>63</v>
      </c>
      <c r="E385" s="218"/>
      <c r="F385" s="232"/>
      <c r="G385" s="192"/>
      <c r="H385" s="272"/>
      <c r="I385" s="175">
        <v>43906</v>
      </c>
      <c r="J385" s="236">
        <v>6296</v>
      </c>
      <c r="K385" s="117"/>
      <c r="L385" s="160"/>
      <c r="M385" s="175"/>
      <c r="N385" s="36"/>
      <c r="O385" s="36"/>
      <c r="P385" s="115"/>
      <c r="Q385" s="218"/>
      <c r="R385" s="115"/>
      <c r="S385" s="40"/>
      <c r="T385" s="235"/>
      <c r="U385" s="108"/>
      <c r="V385" s="227"/>
      <c r="W385" s="218"/>
      <c r="X385" s="224"/>
      <c r="Y385" s="175"/>
      <c r="Z385" s="224"/>
      <c r="AA385" s="175"/>
      <c r="AB385" s="224"/>
      <c r="AC385" s="83">
        <f t="shared" si="14"/>
        <v>6296</v>
      </c>
      <c r="AD385" s="175"/>
      <c r="AE385" s="44"/>
      <c r="AF385" s="27"/>
      <c r="AG385" s="83">
        <f t="shared" si="15"/>
        <v>6296</v>
      </c>
      <c r="AH385" s="99"/>
      <c r="AI385" s="50"/>
      <c r="AJ385" s="50"/>
      <c r="AK385" s="50"/>
      <c r="AL385" s="50"/>
      <c r="AM385" s="50"/>
      <c r="AN385" s="50"/>
      <c r="AO385" s="50"/>
      <c r="AP385" s="50"/>
      <c r="AQ385" s="50"/>
      <c r="AR385" s="50"/>
      <c r="AS385" s="50"/>
      <c r="AT385" s="50"/>
      <c r="AU385" s="50"/>
      <c r="AV385" s="50"/>
      <c r="AW385" s="50"/>
      <c r="AX385" s="50"/>
      <c r="AY385" s="50"/>
      <c r="AZ385" s="50"/>
      <c r="BA385" s="50"/>
      <c r="BB385" s="50"/>
      <c r="BC385" s="50"/>
      <c r="BD385" s="50"/>
      <c r="BE385" s="50"/>
      <c r="BF385" s="50"/>
      <c r="BG385" s="50"/>
      <c r="BH385" s="50"/>
      <c r="BI385" s="50"/>
      <c r="BJ385" s="50"/>
      <c r="BK385" s="50"/>
      <c r="BL385" s="50"/>
      <c r="BM385" s="50"/>
      <c r="BN385" s="50"/>
      <c r="BO385" s="50"/>
      <c r="BP385" s="50"/>
      <c r="BQ385" s="50"/>
      <c r="BR385" s="50"/>
      <c r="BS385" s="50"/>
      <c r="BT385" s="50"/>
      <c r="BU385" s="50"/>
      <c r="BV385" s="50"/>
      <c r="BW385" s="50"/>
      <c r="BX385" s="50"/>
      <c r="BY385" s="50"/>
      <c r="BZ385" s="62"/>
    </row>
    <row r="386" spans="1:306" s="61" customFormat="1" ht="17.25" customHeight="1" thickTop="1" thickBot="1">
      <c r="A386" s="26"/>
      <c r="B386" s="31" t="s">
        <v>68</v>
      </c>
      <c r="C386" s="24"/>
      <c r="D386" s="23" t="s">
        <v>46</v>
      </c>
      <c r="E386" s="218"/>
      <c r="F386" s="232"/>
      <c r="G386" s="175">
        <v>43881</v>
      </c>
      <c r="H386" s="232">
        <v>949</v>
      </c>
      <c r="I386" s="175"/>
      <c r="J386" s="232"/>
      <c r="K386" s="117"/>
      <c r="L386" s="160"/>
      <c r="M386" s="175"/>
      <c r="N386" s="36"/>
      <c r="O386" s="36"/>
      <c r="P386" s="115"/>
      <c r="Q386" s="218"/>
      <c r="R386" s="115"/>
      <c r="S386" s="40"/>
      <c r="T386" s="227"/>
      <c r="U386" s="175"/>
      <c r="V386" s="235"/>
      <c r="W386" s="218"/>
      <c r="X386" s="232"/>
      <c r="Y386" s="175"/>
      <c r="Z386" s="224"/>
      <c r="AA386" s="175"/>
      <c r="AB386" s="224"/>
      <c r="AC386" s="83">
        <f t="shared" si="14"/>
        <v>949</v>
      </c>
      <c r="AD386" s="175"/>
      <c r="AE386" s="44"/>
      <c r="AF386" s="27"/>
      <c r="AG386" s="83">
        <f t="shared" si="15"/>
        <v>949</v>
      </c>
      <c r="AH386" s="99"/>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c r="BR386" s="50"/>
      <c r="BS386" s="50"/>
      <c r="BT386" s="50"/>
      <c r="BU386" s="50"/>
      <c r="BV386" s="50"/>
      <c r="BW386" s="50"/>
      <c r="BX386" s="50"/>
      <c r="BY386" s="50"/>
      <c r="BZ386" s="62"/>
    </row>
    <row r="387" spans="1:306" s="61" customFormat="1" ht="17.25" customHeight="1" thickTop="1" thickBot="1">
      <c r="A387" s="26"/>
      <c r="B387" s="31" t="s">
        <v>137</v>
      </c>
      <c r="C387" s="24"/>
      <c r="D387" s="23" t="s">
        <v>136</v>
      </c>
      <c r="E387" s="218"/>
      <c r="F387" s="232"/>
      <c r="G387" s="175">
        <v>43875</v>
      </c>
      <c r="H387" s="236">
        <v>28270</v>
      </c>
      <c r="I387" s="175"/>
      <c r="J387" s="232"/>
      <c r="K387" s="117"/>
      <c r="L387" s="160"/>
      <c r="M387" s="175"/>
      <c r="N387" s="36"/>
      <c r="O387" s="36"/>
      <c r="P387" s="115"/>
      <c r="Q387" s="218"/>
      <c r="R387" s="115"/>
      <c r="S387" s="40"/>
      <c r="T387" s="227"/>
      <c r="U387" s="175"/>
      <c r="V387" s="235"/>
      <c r="W387" s="218"/>
      <c r="X387" s="232"/>
      <c r="Y387" s="175"/>
      <c r="Z387" s="224"/>
      <c r="AA387" s="175"/>
      <c r="AB387" s="224"/>
      <c r="AC387" s="83">
        <f t="shared" si="14"/>
        <v>28270</v>
      </c>
      <c r="AD387" s="175"/>
      <c r="AE387" s="44"/>
      <c r="AF387" s="27"/>
      <c r="AG387" s="83">
        <f t="shared" si="15"/>
        <v>28270</v>
      </c>
      <c r="AH387" s="99"/>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c r="BV387" s="50"/>
      <c r="BW387" s="50"/>
      <c r="BX387" s="50"/>
      <c r="BY387" s="50"/>
      <c r="BZ387" s="62"/>
    </row>
    <row r="388" spans="1:306" s="61" customFormat="1" ht="17.25" customHeight="1" thickTop="1" thickBot="1">
      <c r="A388" s="26"/>
      <c r="B388" s="31" t="s">
        <v>137</v>
      </c>
      <c r="C388" s="24"/>
      <c r="D388" s="23" t="s">
        <v>136</v>
      </c>
      <c r="E388" s="218"/>
      <c r="F388" s="232"/>
      <c r="G388" s="175">
        <v>43865</v>
      </c>
      <c r="H388" s="236">
        <v>238470.21</v>
      </c>
      <c r="I388" s="175"/>
      <c r="J388" s="232"/>
      <c r="K388" s="117"/>
      <c r="L388" s="160"/>
      <c r="M388" s="175"/>
      <c r="N388" s="36"/>
      <c r="O388" s="36"/>
      <c r="P388" s="115"/>
      <c r="Q388" s="218"/>
      <c r="R388" s="115"/>
      <c r="S388" s="40"/>
      <c r="T388" s="227"/>
      <c r="U388" s="175"/>
      <c r="V388" s="235"/>
      <c r="W388" s="218"/>
      <c r="X388" s="232"/>
      <c r="Y388" s="175"/>
      <c r="Z388" s="224"/>
      <c r="AA388" s="175"/>
      <c r="AB388" s="224"/>
      <c r="AC388" s="83">
        <f t="shared" si="14"/>
        <v>238470.21</v>
      </c>
      <c r="AD388" s="175"/>
      <c r="AE388" s="44"/>
      <c r="AF388" s="27"/>
      <c r="AG388" s="83">
        <f t="shared" si="15"/>
        <v>238470.21</v>
      </c>
      <c r="AH388" s="99"/>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62"/>
    </row>
    <row r="389" spans="1:306" s="61" customFormat="1" ht="17.25" customHeight="1" thickTop="1" thickBot="1">
      <c r="A389" s="26"/>
      <c r="B389" s="31" t="s">
        <v>137</v>
      </c>
      <c r="C389" s="24"/>
      <c r="D389" s="23" t="s">
        <v>136</v>
      </c>
      <c r="E389" s="218"/>
      <c r="F389" s="232"/>
      <c r="G389" s="175">
        <v>43882</v>
      </c>
      <c r="H389" s="236">
        <v>88348.7</v>
      </c>
      <c r="I389" s="175"/>
      <c r="J389" s="232"/>
      <c r="K389" s="117"/>
      <c r="L389" s="160"/>
      <c r="M389" s="175"/>
      <c r="N389" s="36"/>
      <c r="O389" s="36"/>
      <c r="P389" s="115"/>
      <c r="Q389" s="218"/>
      <c r="R389" s="115"/>
      <c r="S389" s="40"/>
      <c r="T389" s="227"/>
      <c r="U389" s="175"/>
      <c r="V389" s="235"/>
      <c r="W389" s="218"/>
      <c r="X389" s="232"/>
      <c r="Y389" s="175"/>
      <c r="Z389" s="224"/>
      <c r="AA389" s="175"/>
      <c r="AB389" s="224"/>
      <c r="AC389" s="83">
        <f t="shared" si="14"/>
        <v>88348.7</v>
      </c>
      <c r="AD389" s="175"/>
      <c r="AE389" s="44"/>
      <c r="AF389" s="27"/>
      <c r="AG389" s="83">
        <f t="shared" si="15"/>
        <v>88348.7</v>
      </c>
      <c r="AH389" s="99"/>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62"/>
    </row>
    <row r="390" spans="1:306" s="61" customFormat="1" ht="17.25" customHeight="1" thickTop="1" thickBot="1">
      <c r="A390" s="26"/>
      <c r="B390" s="31" t="s">
        <v>137</v>
      </c>
      <c r="C390" s="24"/>
      <c r="D390" s="23" t="s">
        <v>136</v>
      </c>
      <c r="E390" s="218"/>
      <c r="F390" s="232"/>
      <c r="G390" s="175">
        <v>43878</v>
      </c>
      <c r="H390" s="236">
        <v>11200</v>
      </c>
      <c r="I390" s="175"/>
      <c r="J390" s="232"/>
      <c r="K390" s="117"/>
      <c r="L390" s="160"/>
      <c r="M390" s="175"/>
      <c r="N390" s="36"/>
      <c r="O390" s="36"/>
      <c r="P390" s="115"/>
      <c r="Q390" s="218"/>
      <c r="R390" s="115"/>
      <c r="S390" s="40"/>
      <c r="T390" s="227"/>
      <c r="U390" s="175"/>
      <c r="V390" s="235"/>
      <c r="W390" s="218"/>
      <c r="X390" s="232"/>
      <c r="Y390" s="175"/>
      <c r="Z390" s="224"/>
      <c r="AA390" s="175"/>
      <c r="AB390" s="224"/>
      <c r="AC390" s="83">
        <f t="shared" si="14"/>
        <v>11200</v>
      </c>
      <c r="AD390" s="175"/>
      <c r="AE390" s="44"/>
      <c r="AF390" s="27"/>
      <c r="AG390" s="83">
        <f t="shared" si="15"/>
        <v>11200</v>
      </c>
      <c r="AH390" s="99"/>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62"/>
    </row>
    <row r="391" spans="1:306" s="61" customFormat="1" ht="17.25" customHeight="1" thickTop="1" thickBot="1">
      <c r="A391" s="26"/>
      <c r="B391" s="31" t="s">
        <v>333</v>
      </c>
      <c r="C391" s="24"/>
      <c r="D391" s="23" t="s">
        <v>397</v>
      </c>
      <c r="E391" s="218"/>
      <c r="F391" s="232"/>
      <c r="G391" s="175"/>
      <c r="H391" s="236"/>
      <c r="I391" s="175"/>
      <c r="J391" s="232"/>
      <c r="K391" s="117"/>
      <c r="L391" s="160"/>
      <c r="M391" s="175"/>
      <c r="N391" s="36"/>
      <c r="O391" s="36"/>
      <c r="P391" s="115"/>
      <c r="Q391" s="218"/>
      <c r="R391" s="115"/>
      <c r="S391" s="40"/>
      <c r="T391" s="227"/>
      <c r="U391" s="175"/>
      <c r="V391" s="235"/>
      <c r="W391" s="218"/>
      <c r="X391" s="232"/>
      <c r="Y391" s="175">
        <v>44159</v>
      </c>
      <c r="Z391" s="232">
        <v>90000.24</v>
      </c>
      <c r="AA391" s="175"/>
      <c r="AB391" s="224"/>
      <c r="AC391" s="83">
        <f t="shared" si="14"/>
        <v>90000.24</v>
      </c>
      <c r="AD391" s="175"/>
      <c r="AE391" s="44"/>
      <c r="AF391" s="27"/>
      <c r="AG391" s="83">
        <f t="shared" si="15"/>
        <v>90000.24</v>
      </c>
      <c r="AH391" s="99"/>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62"/>
    </row>
    <row r="392" spans="1:306" s="61" customFormat="1" ht="17.25" customHeight="1" thickTop="1" thickBot="1">
      <c r="A392" s="26"/>
      <c r="B392" s="31" t="s">
        <v>344</v>
      </c>
      <c r="C392" s="24"/>
      <c r="D392" s="23" t="s">
        <v>343</v>
      </c>
      <c r="E392" s="218"/>
      <c r="F392" s="232"/>
      <c r="G392" s="175"/>
      <c r="H392" s="236"/>
      <c r="I392" s="175"/>
      <c r="J392" s="232"/>
      <c r="K392" s="117"/>
      <c r="L392" s="160"/>
      <c r="M392" s="175"/>
      <c r="N392" s="36"/>
      <c r="O392" s="36"/>
      <c r="P392" s="115"/>
      <c r="Q392" s="218"/>
      <c r="R392" s="115"/>
      <c r="S392" s="40"/>
      <c r="T392" s="227"/>
      <c r="U392" s="175"/>
      <c r="V392" s="235"/>
      <c r="W392" s="218">
        <v>44132</v>
      </c>
      <c r="X392" s="232">
        <v>30700</v>
      </c>
      <c r="Y392" s="175"/>
      <c r="Z392" s="224"/>
      <c r="AA392" s="175"/>
      <c r="AB392" s="224"/>
      <c r="AC392" s="83">
        <f t="shared" si="14"/>
        <v>30700</v>
      </c>
      <c r="AD392" s="175"/>
      <c r="AE392" s="44"/>
      <c r="AF392" s="27"/>
      <c r="AG392" s="83">
        <f t="shared" si="15"/>
        <v>30700</v>
      </c>
      <c r="AH392" s="99"/>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62"/>
    </row>
    <row r="393" spans="1:306" s="61" customFormat="1" ht="17.25" customHeight="1" thickTop="1" thickBot="1">
      <c r="A393" s="26"/>
      <c r="B393" s="31" t="s">
        <v>333</v>
      </c>
      <c r="C393" s="24"/>
      <c r="D393" s="23" t="s">
        <v>347</v>
      </c>
      <c r="E393" s="218"/>
      <c r="F393" s="232"/>
      <c r="G393" s="175"/>
      <c r="H393" s="236"/>
      <c r="I393" s="175"/>
      <c r="J393" s="232"/>
      <c r="K393" s="117"/>
      <c r="L393" s="160"/>
      <c r="M393" s="175"/>
      <c r="N393" s="36"/>
      <c r="O393" s="36"/>
      <c r="P393" s="115"/>
      <c r="Q393" s="218"/>
      <c r="R393" s="115"/>
      <c r="S393" s="40"/>
      <c r="T393" s="227"/>
      <c r="U393" s="175"/>
      <c r="V393" s="235"/>
      <c r="W393" s="218"/>
      <c r="X393" s="232"/>
      <c r="Y393" s="218">
        <v>44138</v>
      </c>
      <c r="Z393" s="232">
        <v>60000.160000000003</v>
      </c>
      <c r="AA393" s="175"/>
      <c r="AB393" s="224"/>
      <c r="AC393" s="83">
        <f t="shared" si="14"/>
        <v>60000.160000000003</v>
      </c>
      <c r="AD393" s="175"/>
      <c r="AE393" s="44"/>
      <c r="AF393" s="27"/>
      <c r="AG393" s="83">
        <f t="shared" si="15"/>
        <v>60000.160000000003</v>
      </c>
      <c r="AH393" s="99"/>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62"/>
    </row>
    <row r="394" spans="1:306" s="61" customFormat="1" ht="17.25" customHeight="1" thickTop="1" thickBot="1">
      <c r="A394" s="10"/>
      <c r="B394" s="31" t="s">
        <v>60</v>
      </c>
      <c r="C394" s="24"/>
      <c r="D394" s="23" t="s">
        <v>47</v>
      </c>
      <c r="E394" s="117"/>
      <c r="F394" s="232"/>
      <c r="G394" s="192"/>
      <c r="H394" s="272"/>
      <c r="I394" s="117"/>
      <c r="J394" s="232"/>
      <c r="K394" s="175">
        <v>43928</v>
      </c>
      <c r="L394" s="236">
        <v>4722</v>
      </c>
      <c r="M394" s="175"/>
      <c r="N394" s="230"/>
      <c r="O394" s="175"/>
      <c r="P394" s="235"/>
      <c r="Q394" s="175"/>
      <c r="R394" s="235"/>
      <c r="S394" s="175"/>
      <c r="T394" s="235"/>
      <c r="U394" s="108"/>
      <c r="V394" s="227"/>
      <c r="W394" s="218"/>
      <c r="X394" s="232"/>
      <c r="Y394" s="175"/>
      <c r="Z394" s="232"/>
      <c r="AA394" s="175"/>
      <c r="AB394" s="224"/>
      <c r="AC394" s="83">
        <f t="shared" si="14"/>
        <v>4722</v>
      </c>
      <c r="AD394" s="175"/>
      <c r="AE394" s="44"/>
      <c r="AF394" s="27"/>
      <c r="AG394" s="83">
        <f t="shared" si="15"/>
        <v>4722</v>
      </c>
      <c r="AH394" s="98"/>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c r="DH394" s="62"/>
      <c r="DI394" s="62"/>
      <c r="DJ394" s="62"/>
      <c r="DK394" s="62"/>
      <c r="DL394" s="62"/>
      <c r="DM394" s="62"/>
      <c r="DN394" s="62"/>
      <c r="DO394" s="62"/>
      <c r="DP394" s="62"/>
      <c r="DQ394" s="62"/>
      <c r="DR394" s="62"/>
      <c r="DS394" s="62"/>
      <c r="DT394" s="62"/>
      <c r="DU394" s="62"/>
      <c r="DV394" s="62"/>
      <c r="DW394" s="62"/>
      <c r="DX394" s="62"/>
      <c r="DY394" s="62"/>
      <c r="DZ394" s="62"/>
      <c r="EA394" s="62"/>
      <c r="EB394" s="62"/>
      <c r="EC394" s="62"/>
      <c r="ED394" s="62"/>
      <c r="EE394" s="62"/>
      <c r="EF394" s="62"/>
      <c r="EG394" s="62"/>
      <c r="EH394" s="62"/>
      <c r="EI394" s="62"/>
      <c r="EJ394" s="62"/>
      <c r="EK394" s="62"/>
      <c r="EL394" s="62"/>
      <c r="EM394" s="62"/>
      <c r="EN394" s="62"/>
      <c r="EO394" s="62"/>
      <c r="EP394" s="62"/>
      <c r="EQ394" s="62"/>
      <c r="ER394" s="62"/>
      <c r="ES394" s="62"/>
      <c r="ET394" s="62"/>
      <c r="EU394" s="62"/>
      <c r="EV394" s="62"/>
      <c r="EW394" s="62"/>
      <c r="EX394" s="62"/>
      <c r="EY394" s="62"/>
      <c r="EZ394" s="62"/>
      <c r="FA394" s="62"/>
      <c r="FB394" s="62"/>
      <c r="FC394" s="62"/>
      <c r="FD394" s="62"/>
      <c r="FE394" s="62"/>
      <c r="FF394" s="62"/>
      <c r="FG394" s="62"/>
      <c r="FH394" s="62"/>
      <c r="FI394" s="62"/>
      <c r="FJ394" s="62"/>
      <c r="FK394" s="62"/>
      <c r="FL394" s="62"/>
      <c r="FM394" s="62"/>
      <c r="FN394" s="62"/>
      <c r="FO394" s="62"/>
      <c r="FP394" s="62"/>
      <c r="FQ394" s="62"/>
      <c r="FR394" s="62"/>
      <c r="FS394" s="62"/>
      <c r="FT394" s="62"/>
      <c r="FU394" s="62"/>
      <c r="FV394" s="62"/>
      <c r="FW394" s="62"/>
      <c r="FX394" s="62"/>
      <c r="FY394" s="62"/>
      <c r="FZ394" s="62"/>
      <c r="GA394" s="62"/>
      <c r="GB394" s="62"/>
      <c r="GC394" s="62"/>
      <c r="GD394" s="62"/>
      <c r="GE394" s="62"/>
      <c r="GF394" s="62"/>
      <c r="GG394" s="62"/>
      <c r="GH394" s="62"/>
      <c r="GI394" s="62"/>
      <c r="GJ394" s="62"/>
      <c r="GK394" s="62"/>
      <c r="GL394" s="62"/>
      <c r="GM394" s="62"/>
      <c r="GN394" s="62"/>
      <c r="GO394" s="62"/>
      <c r="GP394" s="62"/>
      <c r="GQ394" s="62"/>
      <c r="GR394" s="62"/>
      <c r="GS394" s="62"/>
      <c r="GT394" s="62"/>
      <c r="GU394" s="62"/>
      <c r="GV394" s="62"/>
      <c r="GW394" s="62"/>
      <c r="GX394" s="62"/>
      <c r="GY394" s="62"/>
      <c r="GZ394" s="62"/>
      <c r="HA394" s="62"/>
      <c r="HB394" s="62"/>
      <c r="HC394" s="62"/>
      <c r="HD394" s="62"/>
      <c r="HE394" s="62"/>
      <c r="HF394" s="62"/>
      <c r="HG394" s="62"/>
      <c r="HH394" s="62"/>
      <c r="HI394" s="62"/>
      <c r="HJ394" s="62"/>
      <c r="HK394" s="62"/>
      <c r="HL394" s="62"/>
      <c r="HM394" s="62"/>
      <c r="HN394" s="62"/>
      <c r="HO394" s="62"/>
      <c r="HP394" s="62"/>
      <c r="HQ394" s="62"/>
      <c r="HR394" s="62"/>
      <c r="HS394" s="62"/>
      <c r="HT394" s="62"/>
      <c r="HU394" s="62"/>
      <c r="HV394" s="62"/>
      <c r="HW394" s="62"/>
      <c r="HX394" s="62"/>
      <c r="HY394" s="62"/>
      <c r="HZ394" s="62"/>
      <c r="IA394" s="62"/>
      <c r="IB394" s="62"/>
      <c r="IC394" s="62"/>
      <c r="ID394" s="62"/>
      <c r="IE394" s="62"/>
      <c r="IF394" s="62"/>
      <c r="IG394" s="62"/>
      <c r="IH394" s="62"/>
      <c r="II394" s="62"/>
      <c r="IJ394" s="62"/>
      <c r="IK394" s="62"/>
      <c r="IL394" s="62"/>
      <c r="IM394" s="62"/>
      <c r="IN394" s="62"/>
      <c r="IO394" s="62"/>
      <c r="IP394" s="62"/>
      <c r="IQ394" s="62"/>
      <c r="IR394" s="62"/>
      <c r="IS394" s="62"/>
      <c r="IT394" s="62"/>
      <c r="IU394" s="62"/>
      <c r="IV394" s="62"/>
      <c r="IW394" s="62"/>
      <c r="IX394" s="62"/>
      <c r="IY394" s="62"/>
      <c r="IZ394" s="62"/>
      <c r="JA394" s="62"/>
      <c r="JB394" s="62"/>
      <c r="JC394" s="62"/>
      <c r="JD394" s="62"/>
      <c r="JE394" s="62"/>
      <c r="JF394" s="62"/>
      <c r="JG394" s="62"/>
      <c r="JH394" s="62"/>
      <c r="JI394" s="62"/>
      <c r="JJ394" s="62"/>
      <c r="JK394" s="62"/>
      <c r="JL394" s="62"/>
      <c r="JM394" s="62"/>
      <c r="JN394" s="62"/>
      <c r="JO394" s="62"/>
      <c r="JP394" s="62"/>
      <c r="JQ394" s="62"/>
      <c r="JR394" s="62"/>
      <c r="JS394" s="62"/>
      <c r="JT394" s="62"/>
      <c r="JU394" s="62"/>
      <c r="JV394" s="62"/>
      <c r="JW394" s="62"/>
      <c r="JX394" s="62"/>
      <c r="JY394" s="62"/>
      <c r="JZ394" s="62"/>
      <c r="KA394" s="62"/>
      <c r="KB394" s="62"/>
      <c r="KC394" s="62"/>
      <c r="KD394" s="62"/>
      <c r="KE394" s="62"/>
      <c r="KF394" s="62"/>
      <c r="KG394" s="62"/>
      <c r="KH394" s="62"/>
      <c r="KI394" s="62"/>
      <c r="KJ394" s="62"/>
      <c r="KK394" s="62"/>
      <c r="KL394" s="62"/>
      <c r="KM394" s="62"/>
      <c r="KN394" s="62"/>
      <c r="KO394" s="62"/>
      <c r="KP394" s="62"/>
      <c r="KQ394" s="62"/>
      <c r="KR394" s="62"/>
      <c r="KS394" s="62"/>
      <c r="KT394" s="62"/>
    </row>
    <row r="395" spans="1:306" s="61" customFormat="1" ht="17.25" customHeight="1" thickTop="1" thickBot="1">
      <c r="A395" s="10"/>
      <c r="B395" s="31" t="s">
        <v>75</v>
      </c>
      <c r="C395" s="24"/>
      <c r="D395" s="23" t="s">
        <v>47</v>
      </c>
      <c r="E395" s="117"/>
      <c r="F395" s="232"/>
      <c r="G395" s="192"/>
      <c r="H395" s="272"/>
      <c r="I395" s="117"/>
      <c r="J395" s="232"/>
      <c r="K395" s="175">
        <v>43922</v>
      </c>
      <c r="L395" s="236">
        <v>14700</v>
      </c>
      <c r="M395" s="175"/>
      <c r="N395" s="230"/>
      <c r="O395" s="175"/>
      <c r="P395" s="235"/>
      <c r="Q395" s="175"/>
      <c r="R395" s="235"/>
      <c r="S395" s="175"/>
      <c r="T395" s="235"/>
      <c r="U395" s="108"/>
      <c r="V395" s="227"/>
      <c r="W395" s="218"/>
      <c r="X395" s="232"/>
      <c r="Y395" s="175"/>
      <c r="Z395" s="232"/>
      <c r="AA395" s="175"/>
      <c r="AB395" s="224"/>
      <c r="AC395" s="83">
        <f t="shared" si="14"/>
        <v>14700</v>
      </c>
      <c r="AD395" s="175"/>
      <c r="AE395" s="44"/>
      <c r="AF395" s="27"/>
      <c r="AG395" s="83">
        <f t="shared" si="15"/>
        <v>14700</v>
      </c>
      <c r="AH395" s="98"/>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c r="DH395" s="62"/>
      <c r="DI395" s="62"/>
      <c r="DJ395" s="62"/>
      <c r="DK395" s="62"/>
      <c r="DL395" s="62"/>
      <c r="DM395" s="62"/>
      <c r="DN395" s="62"/>
      <c r="DO395" s="62"/>
      <c r="DP395" s="62"/>
      <c r="DQ395" s="62"/>
      <c r="DR395" s="62"/>
      <c r="DS395" s="62"/>
      <c r="DT395" s="62"/>
      <c r="DU395" s="62"/>
      <c r="DV395" s="62"/>
      <c r="DW395" s="62"/>
      <c r="DX395" s="62"/>
      <c r="DY395" s="62"/>
      <c r="DZ395" s="62"/>
      <c r="EA395" s="62"/>
      <c r="EB395" s="62"/>
      <c r="EC395" s="62"/>
      <c r="ED395" s="62"/>
      <c r="EE395" s="62"/>
      <c r="EF395" s="62"/>
      <c r="EG395" s="62"/>
      <c r="EH395" s="62"/>
      <c r="EI395" s="62"/>
      <c r="EJ395" s="62"/>
      <c r="EK395" s="62"/>
      <c r="EL395" s="62"/>
      <c r="EM395" s="62"/>
      <c r="EN395" s="62"/>
      <c r="EO395" s="62"/>
      <c r="EP395" s="62"/>
      <c r="EQ395" s="62"/>
      <c r="ER395" s="62"/>
      <c r="ES395" s="62"/>
      <c r="ET395" s="62"/>
      <c r="EU395" s="62"/>
      <c r="EV395" s="62"/>
      <c r="EW395" s="62"/>
      <c r="EX395" s="62"/>
      <c r="EY395" s="62"/>
      <c r="EZ395" s="62"/>
      <c r="FA395" s="62"/>
      <c r="FB395" s="62"/>
      <c r="FC395" s="62"/>
      <c r="FD395" s="62"/>
      <c r="FE395" s="62"/>
      <c r="FF395" s="62"/>
      <c r="FG395" s="62"/>
      <c r="FH395" s="62"/>
      <c r="FI395" s="62"/>
      <c r="FJ395" s="62"/>
      <c r="FK395" s="62"/>
      <c r="FL395" s="62"/>
      <c r="FM395" s="62"/>
      <c r="FN395" s="62"/>
      <c r="FO395" s="62"/>
      <c r="FP395" s="62"/>
      <c r="FQ395" s="62"/>
      <c r="FR395" s="62"/>
      <c r="FS395" s="62"/>
      <c r="FT395" s="62"/>
      <c r="FU395" s="62"/>
      <c r="FV395" s="62"/>
      <c r="FW395" s="62"/>
      <c r="FX395" s="62"/>
      <c r="FY395" s="62"/>
      <c r="FZ395" s="62"/>
      <c r="GA395" s="62"/>
      <c r="GB395" s="62"/>
      <c r="GC395" s="62"/>
      <c r="GD395" s="62"/>
      <c r="GE395" s="62"/>
      <c r="GF395" s="62"/>
      <c r="GG395" s="62"/>
      <c r="GH395" s="62"/>
      <c r="GI395" s="62"/>
      <c r="GJ395" s="62"/>
      <c r="GK395" s="62"/>
      <c r="GL395" s="62"/>
      <c r="GM395" s="62"/>
      <c r="GN395" s="62"/>
      <c r="GO395" s="62"/>
      <c r="GP395" s="62"/>
      <c r="GQ395" s="62"/>
      <c r="GR395" s="62"/>
      <c r="GS395" s="62"/>
      <c r="GT395" s="62"/>
      <c r="GU395" s="62"/>
      <c r="GV395" s="62"/>
      <c r="GW395" s="62"/>
      <c r="GX395" s="62"/>
      <c r="GY395" s="62"/>
      <c r="GZ395" s="62"/>
      <c r="HA395" s="62"/>
      <c r="HB395" s="62"/>
      <c r="HC395" s="62"/>
      <c r="HD395" s="62"/>
      <c r="HE395" s="62"/>
      <c r="HF395" s="62"/>
      <c r="HG395" s="62"/>
      <c r="HH395" s="62"/>
      <c r="HI395" s="62"/>
      <c r="HJ395" s="62"/>
      <c r="HK395" s="62"/>
      <c r="HL395" s="62"/>
      <c r="HM395" s="62"/>
      <c r="HN395" s="62"/>
      <c r="HO395" s="62"/>
      <c r="HP395" s="62"/>
      <c r="HQ395" s="62"/>
      <c r="HR395" s="62"/>
      <c r="HS395" s="62"/>
      <c r="HT395" s="62"/>
      <c r="HU395" s="62"/>
      <c r="HV395" s="62"/>
      <c r="HW395" s="62"/>
      <c r="HX395" s="62"/>
      <c r="HY395" s="62"/>
      <c r="HZ395" s="62"/>
      <c r="IA395" s="62"/>
      <c r="IB395" s="62"/>
      <c r="IC395" s="62"/>
      <c r="ID395" s="62"/>
      <c r="IE395" s="62"/>
      <c r="IF395" s="62"/>
      <c r="IG395" s="62"/>
      <c r="IH395" s="62"/>
      <c r="II395" s="62"/>
      <c r="IJ395" s="62"/>
      <c r="IK395" s="62"/>
      <c r="IL395" s="62"/>
      <c r="IM395" s="62"/>
      <c r="IN395" s="62"/>
      <c r="IO395" s="62"/>
      <c r="IP395" s="62"/>
      <c r="IQ395" s="62"/>
      <c r="IR395" s="62"/>
      <c r="IS395" s="62"/>
      <c r="IT395" s="62"/>
      <c r="IU395" s="62"/>
      <c r="IV395" s="62"/>
      <c r="IW395" s="62"/>
      <c r="IX395" s="62"/>
      <c r="IY395" s="62"/>
      <c r="IZ395" s="62"/>
      <c r="JA395" s="62"/>
      <c r="JB395" s="62"/>
      <c r="JC395" s="62"/>
      <c r="JD395" s="62"/>
      <c r="JE395" s="62"/>
      <c r="JF395" s="62"/>
      <c r="JG395" s="62"/>
      <c r="JH395" s="62"/>
      <c r="JI395" s="62"/>
      <c r="JJ395" s="62"/>
      <c r="JK395" s="62"/>
      <c r="JL395" s="62"/>
      <c r="JM395" s="62"/>
      <c r="JN395" s="62"/>
      <c r="JO395" s="62"/>
      <c r="JP395" s="62"/>
      <c r="JQ395" s="62"/>
      <c r="JR395" s="62"/>
      <c r="JS395" s="62"/>
      <c r="JT395" s="62"/>
      <c r="JU395" s="62"/>
      <c r="JV395" s="62"/>
      <c r="JW395" s="62"/>
      <c r="JX395" s="62"/>
      <c r="JY395" s="62"/>
      <c r="JZ395" s="62"/>
      <c r="KA395" s="62"/>
      <c r="KB395" s="62"/>
      <c r="KC395" s="62"/>
      <c r="KD395" s="62"/>
      <c r="KE395" s="62"/>
      <c r="KF395" s="62"/>
      <c r="KG395" s="62"/>
      <c r="KH395" s="62"/>
      <c r="KI395" s="62"/>
      <c r="KJ395" s="62"/>
      <c r="KK395" s="62"/>
      <c r="KL395" s="62"/>
      <c r="KM395" s="62"/>
      <c r="KN395" s="62"/>
      <c r="KO395" s="62"/>
      <c r="KP395" s="62"/>
      <c r="KQ395" s="62"/>
      <c r="KR395" s="62"/>
      <c r="KS395" s="62"/>
      <c r="KT395" s="62"/>
    </row>
    <row r="396" spans="1:306" s="61" customFormat="1" ht="17.25" customHeight="1" thickTop="1" thickBot="1">
      <c r="A396" s="10"/>
      <c r="B396" s="31" t="s">
        <v>517</v>
      </c>
      <c r="C396" s="24"/>
      <c r="D396" s="23" t="s">
        <v>516</v>
      </c>
      <c r="E396" s="117"/>
      <c r="F396" s="232"/>
      <c r="G396" s="192"/>
      <c r="H396" s="272"/>
      <c r="I396" s="117"/>
      <c r="J396" s="232"/>
      <c r="K396" s="175"/>
      <c r="L396" s="236"/>
      <c r="M396" s="175"/>
      <c r="N396" s="230"/>
      <c r="O396" s="175"/>
      <c r="P396" s="235"/>
      <c r="Q396" s="175"/>
      <c r="R396" s="235"/>
      <c r="S396" s="175"/>
      <c r="T396" s="235"/>
      <c r="U396" s="108"/>
      <c r="V396" s="227"/>
      <c r="W396" s="218"/>
      <c r="X396" s="232"/>
      <c r="Y396" s="175"/>
      <c r="Z396" s="232"/>
      <c r="AA396" s="175"/>
      <c r="AB396" s="224"/>
      <c r="AC396" s="83">
        <f t="shared" si="14"/>
        <v>0</v>
      </c>
      <c r="AD396" s="175">
        <v>44217</v>
      </c>
      <c r="AE396" s="290">
        <v>819254.17</v>
      </c>
      <c r="AF396" s="27"/>
      <c r="AG396" s="83">
        <f t="shared" si="15"/>
        <v>819254.17</v>
      </c>
      <c r="AH396" s="98"/>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c r="DH396" s="62"/>
      <c r="DI396" s="62"/>
      <c r="DJ396" s="62"/>
      <c r="DK396" s="62"/>
      <c r="DL396" s="62"/>
      <c r="DM396" s="62"/>
      <c r="DN396" s="62"/>
      <c r="DO396" s="62"/>
      <c r="DP396" s="62"/>
      <c r="DQ396" s="62"/>
      <c r="DR396" s="62"/>
      <c r="DS396" s="62"/>
      <c r="DT396" s="62"/>
      <c r="DU396" s="62"/>
      <c r="DV396" s="62"/>
      <c r="DW396" s="62"/>
      <c r="DX396" s="62"/>
      <c r="DY396" s="62"/>
      <c r="DZ396" s="62"/>
      <c r="EA396" s="62"/>
      <c r="EB396" s="62"/>
      <c r="EC396" s="62"/>
      <c r="ED396" s="62"/>
      <c r="EE396" s="62"/>
      <c r="EF396" s="62"/>
      <c r="EG396" s="62"/>
      <c r="EH396" s="62"/>
      <c r="EI396" s="62"/>
      <c r="EJ396" s="62"/>
      <c r="EK396" s="62"/>
      <c r="EL396" s="62"/>
      <c r="EM396" s="62"/>
      <c r="EN396" s="62"/>
      <c r="EO396" s="62"/>
      <c r="EP396" s="62"/>
      <c r="EQ396" s="62"/>
      <c r="ER396" s="62"/>
      <c r="ES396" s="62"/>
      <c r="ET396" s="62"/>
      <c r="EU396" s="62"/>
      <c r="EV396" s="62"/>
      <c r="EW396" s="62"/>
      <c r="EX396" s="62"/>
      <c r="EY396" s="62"/>
      <c r="EZ396" s="62"/>
      <c r="FA396" s="62"/>
      <c r="FB396" s="62"/>
      <c r="FC396" s="62"/>
      <c r="FD396" s="62"/>
      <c r="FE396" s="62"/>
      <c r="FF396" s="62"/>
      <c r="FG396" s="62"/>
      <c r="FH396" s="62"/>
      <c r="FI396" s="62"/>
      <c r="FJ396" s="62"/>
      <c r="FK396" s="62"/>
      <c r="FL396" s="62"/>
      <c r="FM396" s="62"/>
      <c r="FN396" s="62"/>
      <c r="FO396" s="62"/>
      <c r="FP396" s="62"/>
      <c r="FQ396" s="62"/>
      <c r="FR396" s="62"/>
      <c r="FS396" s="62"/>
      <c r="FT396" s="62"/>
      <c r="FU396" s="62"/>
      <c r="FV396" s="62"/>
      <c r="FW396" s="62"/>
      <c r="FX396" s="62"/>
      <c r="FY396" s="62"/>
      <c r="FZ396" s="62"/>
      <c r="GA396" s="62"/>
      <c r="GB396" s="62"/>
      <c r="GC396" s="62"/>
      <c r="GD396" s="62"/>
      <c r="GE396" s="62"/>
      <c r="GF396" s="62"/>
      <c r="GG396" s="62"/>
      <c r="GH396" s="62"/>
      <c r="GI396" s="62"/>
      <c r="GJ396" s="62"/>
      <c r="GK396" s="62"/>
      <c r="GL396" s="62"/>
      <c r="GM396" s="62"/>
      <c r="GN396" s="62"/>
      <c r="GO396" s="62"/>
      <c r="GP396" s="62"/>
      <c r="GQ396" s="62"/>
      <c r="GR396" s="62"/>
      <c r="GS396" s="62"/>
      <c r="GT396" s="62"/>
      <c r="GU396" s="62"/>
      <c r="GV396" s="62"/>
      <c r="GW396" s="62"/>
      <c r="GX396" s="62"/>
      <c r="GY396" s="62"/>
      <c r="GZ396" s="62"/>
      <c r="HA396" s="62"/>
      <c r="HB396" s="62"/>
      <c r="HC396" s="62"/>
      <c r="HD396" s="62"/>
      <c r="HE396" s="62"/>
      <c r="HF396" s="62"/>
      <c r="HG396" s="62"/>
      <c r="HH396" s="62"/>
      <c r="HI396" s="62"/>
      <c r="HJ396" s="62"/>
      <c r="HK396" s="62"/>
      <c r="HL396" s="62"/>
      <c r="HM396" s="62"/>
      <c r="HN396" s="62"/>
      <c r="HO396" s="62"/>
      <c r="HP396" s="62"/>
      <c r="HQ396" s="62"/>
      <c r="HR396" s="62"/>
      <c r="HS396" s="62"/>
      <c r="HT396" s="62"/>
      <c r="HU396" s="62"/>
      <c r="HV396" s="62"/>
      <c r="HW396" s="62"/>
      <c r="HX396" s="62"/>
      <c r="HY396" s="62"/>
      <c r="HZ396" s="62"/>
      <c r="IA396" s="62"/>
      <c r="IB396" s="62"/>
      <c r="IC396" s="62"/>
      <c r="ID396" s="62"/>
      <c r="IE396" s="62"/>
      <c r="IF396" s="62"/>
      <c r="IG396" s="62"/>
      <c r="IH396" s="62"/>
      <c r="II396" s="62"/>
      <c r="IJ396" s="62"/>
      <c r="IK396" s="62"/>
      <c r="IL396" s="62"/>
      <c r="IM396" s="62"/>
      <c r="IN396" s="62"/>
      <c r="IO396" s="62"/>
      <c r="IP396" s="62"/>
      <c r="IQ396" s="62"/>
      <c r="IR396" s="62"/>
      <c r="IS396" s="62"/>
      <c r="IT396" s="62"/>
      <c r="IU396" s="62"/>
      <c r="IV396" s="62"/>
      <c r="IW396" s="62"/>
      <c r="IX396" s="62"/>
      <c r="IY396" s="62"/>
      <c r="IZ396" s="62"/>
      <c r="JA396" s="62"/>
      <c r="JB396" s="62"/>
      <c r="JC396" s="62"/>
      <c r="JD396" s="62"/>
      <c r="JE396" s="62"/>
      <c r="JF396" s="62"/>
      <c r="JG396" s="62"/>
      <c r="JH396" s="62"/>
      <c r="JI396" s="62"/>
      <c r="JJ396" s="62"/>
      <c r="JK396" s="62"/>
      <c r="JL396" s="62"/>
      <c r="JM396" s="62"/>
      <c r="JN396" s="62"/>
      <c r="JO396" s="62"/>
      <c r="JP396" s="62"/>
      <c r="JQ396" s="62"/>
      <c r="JR396" s="62"/>
      <c r="JS396" s="62"/>
      <c r="JT396" s="62"/>
      <c r="JU396" s="62"/>
      <c r="JV396" s="62"/>
      <c r="JW396" s="62"/>
      <c r="JX396" s="62"/>
      <c r="JY396" s="62"/>
      <c r="JZ396" s="62"/>
      <c r="KA396" s="62"/>
      <c r="KB396" s="62"/>
      <c r="KC396" s="62"/>
      <c r="KD396" s="62"/>
      <c r="KE396" s="62"/>
      <c r="KF396" s="62"/>
      <c r="KG396" s="62"/>
      <c r="KH396" s="62"/>
      <c r="KI396" s="62"/>
      <c r="KJ396" s="62"/>
      <c r="KK396" s="62"/>
      <c r="KL396" s="62"/>
      <c r="KM396" s="62"/>
      <c r="KN396" s="62"/>
      <c r="KO396" s="62"/>
      <c r="KP396" s="62"/>
      <c r="KQ396" s="62"/>
      <c r="KR396" s="62"/>
      <c r="KS396" s="62"/>
      <c r="KT396" s="62"/>
    </row>
    <row r="397" spans="1:306" s="61" customFormat="1" ht="17.25" customHeight="1" thickTop="1" thickBot="1">
      <c r="A397" s="10"/>
      <c r="B397" s="31" t="s">
        <v>509</v>
      </c>
      <c r="C397" s="24"/>
      <c r="D397" s="23" t="s">
        <v>508</v>
      </c>
      <c r="E397" s="117"/>
      <c r="F397" s="232"/>
      <c r="G397" s="175">
        <v>43868</v>
      </c>
      <c r="H397" s="236">
        <v>19137.580000000002</v>
      </c>
      <c r="I397" s="117"/>
      <c r="J397" s="232"/>
      <c r="K397" s="175"/>
      <c r="L397" s="236"/>
      <c r="M397" s="175"/>
      <c r="N397" s="230"/>
      <c r="O397" s="175"/>
      <c r="P397" s="235"/>
      <c r="Q397" s="175"/>
      <c r="R397" s="235"/>
      <c r="S397" s="175"/>
      <c r="T397" s="235"/>
      <c r="U397" s="108"/>
      <c r="V397" s="227"/>
      <c r="W397" s="218"/>
      <c r="X397" s="232"/>
      <c r="Y397" s="175"/>
      <c r="Z397" s="232"/>
      <c r="AA397" s="175"/>
      <c r="AB397" s="224"/>
      <c r="AC397" s="83">
        <f t="shared" si="14"/>
        <v>19137.580000000002</v>
      </c>
      <c r="AD397" s="175"/>
      <c r="AE397" s="44"/>
      <c r="AF397" s="27"/>
      <c r="AG397" s="83">
        <f t="shared" si="15"/>
        <v>19137.580000000002</v>
      </c>
      <c r="AH397" s="98"/>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c r="DH397" s="62"/>
      <c r="DI397" s="62"/>
      <c r="DJ397" s="62"/>
      <c r="DK397" s="62"/>
      <c r="DL397" s="62"/>
      <c r="DM397" s="62"/>
      <c r="DN397" s="62"/>
      <c r="DO397" s="62"/>
      <c r="DP397" s="62"/>
      <c r="DQ397" s="62"/>
      <c r="DR397" s="62"/>
      <c r="DS397" s="62"/>
      <c r="DT397" s="62"/>
      <c r="DU397" s="62"/>
      <c r="DV397" s="62"/>
      <c r="DW397" s="62"/>
      <c r="DX397" s="62"/>
      <c r="DY397" s="62"/>
      <c r="DZ397" s="62"/>
      <c r="EA397" s="62"/>
      <c r="EB397" s="62"/>
      <c r="EC397" s="62"/>
      <c r="ED397" s="62"/>
      <c r="EE397" s="62"/>
      <c r="EF397" s="62"/>
      <c r="EG397" s="62"/>
      <c r="EH397" s="62"/>
      <c r="EI397" s="62"/>
      <c r="EJ397" s="62"/>
      <c r="EK397" s="62"/>
      <c r="EL397" s="62"/>
      <c r="EM397" s="62"/>
      <c r="EN397" s="62"/>
      <c r="EO397" s="62"/>
      <c r="EP397" s="62"/>
      <c r="EQ397" s="62"/>
      <c r="ER397" s="62"/>
      <c r="ES397" s="62"/>
      <c r="ET397" s="62"/>
      <c r="EU397" s="62"/>
      <c r="EV397" s="62"/>
      <c r="EW397" s="62"/>
      <c r="EX397" s="62"/>
      <c r="EY397" s="62"/>
      <c r="EZ397" s="62"/>
      <c r="FA397" s="62"/>
      <c r="FB397" s="62"/>
      <c r="FC397" s="62"/>
      <c r="FD397" s="62"/>
      <c r="FE397" s="62"/>
      <c r="FF397" s="62"/>
      <c r="FG397" s="62"/>
      <c r="FH397" s="62"/>
      <c r="FI397" s="62"/>
      <c r="FJ397" s="62"/>
      <c r="FK397" s="62"/>
      <c r="FL397" s="62"/>
      <c r="FM397" s="62"/>
      <c r="FN397" s="62"/>
      <c r="FO397" s="62"/>
      <c r="FP397" s="62"/>
      <c r="FQ397" s="62"/>
      <c r="FR397" s="62"/>
      <c r="FS397" s="62"/>
      <c r="FT397" s="62"/>
      <c r="FU397" s="62"/>
      <c r="FV397" s="62"/>
      <c r="FW397" s="62"/>
      <c r="FX397" s="62"/>
      <c r="FY397" s="62"/>
      <c r="FZ397" s="62"/>
      <c r="GA397" s="62"/>
      <c r="GB397" s="62"/>
      <c r="GC397" s="62"/>
      <c r="GD397" s="62"/>
      <c r="GE397" s="62"/>
      <c r="GF397" s="62"/>
      <c r="GG397" s="62"/>
      <c r="GH397" s="62"/>
      <c r="GI397" s="62"/>
      <c r="GJ397" s="62"/>
      <c r="GK397" s="62"/>
      <c r="GL397" s="62"/>
      <c r="GM397" s="62"/>
      <c r="GN397" s="62"/>
      <c r="GO397" s="62"/>
      <c r="GP397" s="62"/>
      <c r="GQ397" s="62"/>
      <c r="GR397" s="62"/>
      <c r="GS397" s="62"/>
      <c r="GT397" s="62"/>
      <c r="GU397" s="62"/>
      <c r="GV397" s="62"/>
      <c r="GW397" s="62"/>
      <c r="GX397" s="62"/>
      <c r="GY397" s="62"/>
      <c r="GZ397" s="62"/>
      <c r="HA397" s="62"/>
      <c r="HB397" s="62"/>
      <c r="HC397" s="62"/>
      <c r="HD397" s="62"/>
      <c r="HE397" s="62"/>
      <c r="HF397" s="62"/>
      <c r="HG397" s="62"/>
      <c r="HH397" s="62"/>
      <c r="HI397" s="62"/>
      <c r="HJ397" s="62"/>
      <c r="HK397" s="62"/>
      <c r="HL397" s="62"/>
      <c r="HM397" s="62"/>
      <c r="HN397" s="62"/>
      <c r="HO397" s="62"/>
      <c r="HP397" s="62"/>
      <c r="HQ397" s="62"/>
      <c r="HR397" s="62"/>
      <c r="HS397" s="62"/>
      <c r="HT397" s="62"/>
      <c r="HU397" s="62"/>
      <c r="HV397" s="62"/>
      <c r="HW397" s="62"/>
      <c r="HX397" s="62"/>
      <c r="HY397" s="62"/>
      <c r="HZ397" s="62"/>
      <c r="IA397" s="62"/>
      <c r="IB397" s="62"/>
      <c r="IC397" s="62"/>
      <c r="ID397" s="62"/>
      <c r="IE397" s="62"/>
      <c r="IF397" s="62"/>
      <c r="IG397" s="62"/>
      <c r="IH397" s="62"/>
      <c r="II397" s="62"/>
      <c r="IJ397" s="62"/>
      <c r="IK397" s="62"/>
      <c r="IL397" s="62"/>
      <c r="IM397" s="62"/>
      <c r="IN397" s="62"/>
      <c r="IO397" s="62"/>
      <c r="IP397" s="62"/>
      <c r="IQ397" s="62"/>
      <c r="IR397" s="62"/>
      <c r="IS397" s="62"/>
      <c r="IT397" s="62"/>
      <c r="IU397" s="62"/>
      <c r="IV397" s="62"/>
      <c r="IW397" s="62"/>
      <c r="IX397" s="62"/>
      <c r="IY397" s="62"/>
      <c r="IZ397" s="62"/>
      <c r="JA397" s="62"/>
      <c r="JB397" s="62"/>
      <c r="JC397" s="62"/>
      <c r="JD397" s="62"/>
      <c r="JE397" s="62"/>
      <c r="JF397" s="62"/>
      <c r="JG397" s="62"/>
      <c r="JH397" s="62"/>
      <c r="JI397" s="62"/>
      <c r="JJ397" s="62"/>
      <c r="JK397" s="62"/>
      <c r="JL397" s="62"/>
      <c r="JM397" s="62"/>
      <c r="JN397" s="62"/>
      <c r="JO397" s="62"/>
      <c r="JP397" s="62"/>
      <c r="JQ397" s="62"/>
      <c r="JR397" s="62"/>
      <c r="JS397" s="62"/>
      <c r="JT397" s="62"/>
      <c r="JU397" s="62"/>
      <c r="JV397" s="62"/>
      <c r="JW397" s="62"/>
      <c r="JX397" s="62"/>
      <c r="JY397" s="62"/>
      <c r="JZ397" s="62"/>
      <c r="KA397" s="62"/>
      <c r="KB397" s="62"/>
      <c r="KC397" s="62"/>
      <c r="KD397" s="62"/>
      <c r="KE397" s="62"/>
      <c r="KF397" s="62"/>
      <c r="KG397" s="62"/>
      <c r="KH397" s="62"/>
      <c r="KI397" s="62"/>
      <c r="KJ397" s="62"/>
      <c r="KK397" s="62"/>
      <c r="KL397" s="62"/>
      <c r="KM397" s="62"/>
      <c r="KN397" s="62"/>
      <c r="KO397" s="62"/>
      <c r="KP397" s="62"/>
      <c r="KQ397" s="62"/>
      <c r="KR397" s="62"/>
      <c r="KS397" s="62"/>
      <c r="KT397" s="62"/>
    </row>
    <row r="398" spans="1:306" s="61" customFormat="1" ht="17.25" customHeight="1" thickTop="1" thickBot="1">
      <c r="A398" s="10"/>
      <c r="B398" s="31" t="s">
        <v>333</v>
      </c>
      <c r="C398" s="24"/>
      <c r="D398" s="23" t="s">
        <v>371</v>
      </c>
      <c r="E398" s="117"/>
      <c r="F398" s="232"/>
      <c r="G398" s="192"/>
      <c r="H398" s="272"/>
      <c r="I398" s="117"/>
      <c r="J398" s="232"/>
      <c r="K398" s="175"/>
      <c r="L398" s="236"/>
      <c r="M398" s="175"/>
      <c r="N398" s="230"/>
      <c r="O398" s="175"/>
      <c r="P398" s="235"/>
      <c r="Q398" s="175"/>
      <c r="R398" s="235"/>
      <c r="S398" s="175"/>
      <c r="T398" s="235"/>
      <c r="U398" s="108"/>
      <c r="V398" s="227"/>
      <c r="W398" s="218"/>
      <c r="X398" s="232"/>
      <c r="Y398" s="175">
        <v>44159</v>
      </c>
      <c r="Z398" s="232">
        <v>30000.080000000002</v>
      </c>
      <c r="AA398" s="175"/>
      <c r="AB398" s="224"/>
      <c r="AC398" s="83">
        <f t="shared" si="14"/>
        <v>30000.080000000002</v>
      </c>
      <c r="AD398" s="175"/>
      <c r="AE398" s="44"/>
      <c r="AF398" s="27"/>
      <c r="AG398" s="83">
        <f t="shared" si="15"/>
        <v>30000.080000000002</v>
      </c>
      <c r="AH398" s="98"/>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c r="DH398" s="62"/>
      <c r="DI398" s="62"/>
      <c r="DJ398" s="62"/>
      <c r="DK398" s="62"/>
      <c r="DL398" s="62"/>
      <c r="DM398" s="62"/>
      <c r="DN398" s="62"/>
      <c r="DO398" s="62"/>
      <c r="DP398" s="62"/>
      <c r="DQ398" s="62"/>
      <c r="DR398" s="62"/>
      <c r="DS398" s="62"/>
      <c r="DT398" s="62"/>
      <c r="DU398" s="62"/>
      <c r="DV398" s="62"/>
      <c r="DW398" s="62"/>
      <c r="DX398" s="62"/>
      <c r="DY398" s="62"/>
      <c r="DZ398" s="62"/>
      <c r="EA398" s="62"/>
      <c r="EB398" s="62"/>
      <c r="EC398" s="62"/>
      <c r="ED398" s="62"/>
      <c r="EE398" s="62"/>
      <c r="EF398" s="62"/>
      <c r="EG398" s="62"/>
      <c r="EH398" s="62"/>
      <c r="EI398" s="62"/>
      <c r="EJ398" s="62"/>
      <c r="EK398" s="62"/>
      <c r="EL398" s="62"/>
      <c r="EM398" s="62"/>
      <c r="EN398" s="62"/>
      <c r="EO398" s="62"/>
      <c r="EP398" s="62"/>
      <c r="EQ398" s="62"/>
      <c r="ER398" s="62"/>
      <c r="ES398" s="62"/>
      <c r="ET398" s="62"/>
      <c r="EU398" s="62"/>
      <c r="EV398" s="62"/>
      <c r="EW398" s="62"/>
      <c r="EX398" s="62"/>
      <c r="EY398" s="62"/>
      <c r="EZ398" s="62"/>
      <c r="FA398" s="62"/>
      <c r="FB398" s="62"/>
      <c r="FC398" s="62"/>
      <c r="FD398" s="62"/>
      <c r="FE398" s="62"/>
      <c r="FF398" s="62"/>
      <c r="FG398" s="62"/>
      <c r="FH398" s="62"/>
      <c r="FI398" s="62"/>
      <c r="FJ398" s="62"/>
      <c r="FK398" s="62"/>
      <c r="FL398" s="62"/>
      <c r="FM398" s="62"/>
      <c r="FN398" s="62"/>
      <c r="FO398" s="62"/>
      <c r="FP398" s="62"/>
      <c r="FQ398" s="62"/>
      <c r="FR398" s="62"/>
      <c r="FS398" s="62"/>
      <c r="FT398" s="62"/>
      <c r="FU398" s="62"/>
      <c r="FV398" s="62"/>
      <c r="FW398" s="62"/>
      <c r="FX398" s="62"/>
      <c r="FY398" s="62"/>
      <c r="FZ398" s="62"/>
      <c r="GA398" s="62"/>
      <c r="GB398" s="62"/>
      <c r="GC398" s="62"/>
      <c r="GD398" s="62"/>
      <c r="GE398" s="62"/>
      <c r="GF398" s="62"/>
      <c r="GG398" s="62"/>
      <c r="GH398" s="62"/>
      <c r="GI398" s="62"/>
      <c r="GJ398" s="62"/>
      <c r="GK398" s="62"/>
      <c r="GL398" s="62"/>
      <c r="GM398" s="62"/>
      <c r="GN398" s="62"/>
      <c r="GO398" s="62"/>
      <c r="GP398" s="62"/>
      <c r="GQ398" s="62"/>
      <c r="GR398" s="62"/>
      <c r="GS398" s="62"/>
      <c r="GT398" s="62"/>
      <c r="GU398" s="62"/>
      <c r="GV398" s="62"/>
      <c r="GW398" s="62"/>
      <c r="GX398" s="62"/>
      <c r="GY398" s="62"/>
      <c r="GZ398" s="62"/>
      <c r="HA398" s="62"/>
      <c r="HB398" s="62"/>
      <c r="HC398" s="62"/>
      <c r="HD398" s="62"/>
      <c r="HE398" s="62"/>
      <c r="HF398" s="62"/>
      <c r="HG398" s="62"/>
      <c r="HH398" s="62"/>
      <c r="HI398" s="62"/>
      <c r="HJ398" s="62"/>
      <c r="HK398" s="62"/>
      <c r="HL398" s="62"/>
      <c r="HM398" s="62"/>
      <c r="HN398" s="62"/>
      <c r="HO398" s="62"/>
      <c r="HP398" s="62"/>
      <c r="HQ398" s="62"/>
      <c r="HR398" s="62"/>
      <c r="HS398" s="62"/>
      <c r="HT398" s="62"/>
      <c r="HU398" s="62"/>
      <c r="HV398" s="62"/>
      <c r="HW398" s="62"/>
      <c r="HX398" s="62"/>
      <c r="HY398" s="62"/>
      <c r="HZ398" s="62"/>
      <c r="IA398" s="62"/>
      <c r="IB398" s="62"/>
      <c r="IC398" s="62"/>
      <c r="ID398" s="62"/>
      <c r="IE398" s="62"/>
      <c r="IF398" s="62"/>
      <c r="IG398" s="62"/>
      <c r="IH398" s="62"/>
      <c r="II398" s="62"/>
      <c r="IJ398" s="62"/>
      <c r="IK398" s="62"/>
      <c r="IL398" s="62"/>
      <c r="IM398" s="62"/>
      <c r="IN398" s="62"/>
      <c r="IO398" s="62"/>
      <c r="IP398" s="62"/>
      <c r="IQ398" s="62"/>
      <c r="IR398" s="62"/>
      <c r="IS398" s="62"/>
      <c r="IT398" s="62"/>
      <c r="IU398" s="62"/>
      <c r="IV398" s="62"/>
      <c r="IW398" s="62"/>
      <c r="IX398" s="62"/>
      <c r="IY398" s="62"/>
      <c r="IZ398" s="62"/>
      <c r="JA398" s="62"/>
      <c r="JB398" s="62"/>
      <c r="JC398" s="62"/>
      <c r="JD398" s="62"/>
      <c r="JE398" s="62"/>
      <c r="JF398" s="62"/>
      <c r="JG398" s="62"/>
      <c r="JH398" s="62"/>
      <c r="JI398" s="62"/>
      <c r="JJ398" s="62"/>
      <c r="JK398" s="62"/>
      <c r="JL398" s="62"/>
      <c r="JM398" s="62"/>
      <c r="JN398" s="62"/>
      <c r="JO398" s="62"/>
      <c r="JP398" s="62"/>
      <c r="JQ398" s="62"/>
      <c r="JR398" s="62"/>
      <c r="JS398" s="62"/>
      <c r="JT398" s="62"/>
      <c r="JU398" s="62"/>
      <c r="JV398" s="62"/>
      <c r="JW398" s="62"/>
      <c r="JX398" s="62"/>
      <c r="JY398" s="62"/>
      <c r="JZ398" s="62"/>
      <c r="KA398" s="62"/>
      <c r="KB398" s="62"/>
      <c r="KC398" s="62"/>
      <c r="KD398" s="62"/>
      <c r="KE398" s="62"/>
      <c r="KF398" s="62"/>
      <c r="KG398" s="62"/>
      <c r="KH398" s="62"/>
      <c r="KI398" s="62"/>
      <c r="KJ398" s="62"/>
      <c r="KK398" s="62"/>
      <c r="KL398" s="62"/>
      <c r="KM398" s="62"/>
      <c r="KN398" s="62"/>
      <c r="KO398" s="62"/>
      <c r="KP398" s="62"/>
      <c r="KQ398" s="62"/>
      <c r="KR398" s="62"/>
      <c r="KS398" s="62"/>
      <c r="KT398" s="62"/>
    </row>
    <row r="399" spans="1:306" s="61" customFormat="1" ht="17.25" customHeight="1" thickTop="1" thickBot="1">
      <c r="A399" s="10"/>
      <c r="B399" s="31" t="s">
        <v>524</v>
      </c>
      <c r="C399" s="24"/>
      <c r="D399" s="23" t="s">
        <v>523</v>
      </c>
      <c r="E399" s="117"/>
      <c r="F399" s="232"/>
      <c r="G399" s="192"/>
      <c r="H399" s="272"/>
      <c r="I399" s="117"/>
      <c r="J399" s="232"/>
      <c r="K399" s="175"/>
      <c r="L399" s="236"/>
      <c r="M399" s="175"/>
      <c r="N399" s="230"/>
      <c r="O399" s="175"/>
      <c r="P399" s="235"/>
      <c r="Q399" s="175"/>
      <c r="R399" s="235"/>
      <c r="S399" s="175"/>
      <c r="T399" s="235"/>
      <c r="U399" s="108"/>
      <c r="V399" s="227"/>
      <c r="W399" s="218"/>
      <c r="X399" s="232"/>
      <c r="Y399" s="175"/>
      <c r="Z399" s="232"/>
      <c r="AA399" s="175"/>
      <c r="AB399" s="224"/>
      <c r="AC399" s="83">
        <f t="shared" si="14"/>
        <v>0</v>
      </c>
      <c r="AD399" s="175">
        <v>44209</v>
      </c>
      <c r="AE399" s="290">
        <v>584100</v>
      </c>
      <c r="AF399" s="27"/>
      <c r="AG399" s="83">
        <f t="shared" si="15"/>
        <v>584100</v>
      </c>
      <c r="AH399" s="98"/>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c r="DH399" s="62"/>
      <c r="DI399" s="62"/>
      <c r="DJ399" s="62"/>
      <c r="DK399" s="62"/>
      <c r="DL399" s="62"/>
      <c r="DM399" s="62"/>
      <c r="DN399" s="62"/>
      <c r="DO399" s="62"/>
      <c r="DP399" s="62"/>
      <c r="DQ399" s="62"/>
      <c r="DR399" s="62"/>
      <c r="DS399" s="62"/>
      <c r="DT399" s="62"/>
      <c r="DU399" s="62"/>
      <c r="DV399" s="62"/>
      <c r="DW399" s="62"/>
      <c r="DX399" s="62"/>
      <c r="DY399" s="62"/>
      <c r="DZ399" s="62"/>
      <c r="EA399" s="62"/>
      <c r="EB399" s="62"/>
      <c r="EC399" s="62"/>
      <c r="ED399" s="62"/>
      <c r="EE399" s="62"/>
      <c r="EF399" s="62"/>
      <c r="EG399" s="62"/>
      <c r="EH399" s="62"/>
      <c r="EI399" s="62"/>
      <c r="EJ399" s="62"/>
      <c r="EK399" s="62"/>
      <c r="EL399" s="62"/>
      <c r="EM399" s="62"/>
      <c r="EN399" s="62"/>
      <c r="EO399" s="62"/>
      <c r="EP399" s="62"/>
      <c r="EQ399" s="62"/>
      <c r="ER399" s="62"/>
      <c r="ES399" s="62"/>
      <c r="ET399" s="62"/>
      <c r="EU399" s="62"/>
      <c r="EV399" s="62"/>
      <c r="EW399" s="62"/>
      <c r="EX399" s="62"/>
      <c r="EY399" s="62"/>
      <c r="EZ399" s="62"/>
      <c r="FA399" s="62"/>
      <c r="FB399" s="62"/>
      <c r="FC399" s="62"/>
      <c r="FD399" s="62"/>
      <c r="FE399" s="62"/>
      <c r="FF399" s="62"/>
      <c r="FG399" s="62"/>
      <c r="FH399" s="62"/>
      <c r="FI399" s="62"/>
      <c r="FJ399" s="62"/>
      <c r="FK399" s="62"/>
      <c r="FL399" s="62"/>
      <c r="FM399" s="62"/>
      <c r="FN399" s="62"/>
      <c r="FO399" s="62"/>
      <c r="FP399" s="62"/>
      <c r="FQ399" s="62"/>
      <c r="FR399" s="62"/>
      <c r="FS399" s="62"/>
      <c r="FT399" s="62"/>
      <c r="FU399" s="62"/>
      <c r="FV399" s="62"/>
      <c r="FW399" s="62"/>
      <c r="FX399" s="62"/>
      <c r="FY399" s="62"/>
      <c r="FZ399" s="62"/>
      <c r="GA399" s="62"/>
      <c r="GB399" s="62"/>
      <c r="GC399" s="62"/>
      <c r="GD399" s="62"/>
      <c r="GE399" s="62"/>
      <c r="GF399" s="62"/>
      <c r="GG399" s="62"/>
      <c r="GH399" s="62"/>
      <c r="GI399" s="62"/>
      <c r="GJ399" s="62"/>
      <c r="GK399" s="62"/>
      <c r="GL399" s="62"/>
      <c r="GM399" s="62"/>
      <c r="GN399" s="62"/>
      <c r="GO399" s="62"/>
      <c r="GP399" s="62"/>
      <c r="GQ399" s="62"/>
      <c r="GR399" s="62"/>
      <c r="GS399" s="62"/>
      <c r="GT399" s="62"/>
      <c r="GU399" s="62"/>
      <c r="GV399" s="62"/>
      <c r="GW399" s="62"/>
      <c r="GX399" s="62"/>
      <c r="GY399" s="62"/>
      <c r="GZ399" s="62"/>
      <c r="HA399" s="62"/>
      <c r="HB399" s="62"/>
      <c r="HC399" s="62"/>
      <c r="HD399" s="62"/>
      <c r="HE399" s="62"/>
      <c r="HF399" s="62"/>
      <c r="HG399" s="62"/>
      <c r="HH399" s="62"/>
      <c r="HI399" s="62"/>
      <c r="HJ399" s="62"/>
      <c r="HK399" s="62"/>
      <c r="HL399" s="62"/>
      <c r="HM399" s="62"/>
      <c r="HN399" s="62"/>
      <c r="HO399" s="62"/>
      <c r="HP399" s="62"/>
      <c r="HQ399" s="62"/>
      <c r="HR399" s="62"/>
      <c r="HS399" s="62"/>
      <c r="HT399" s="62"/>
      <c r="HU399" s="62"/>
      <c r="HV399" s="62"/>
      <c r="HW399" s="62"/>
      <c r="HX399" s="62"/>
      <c r="HY399" s="62"/>
      <c r="HZ399" s="62"/>
      <c r="IA399" s="62"/>
      <c r="IB399" s="62"/>
      <c r="IC399" s="62"/>
      <c r="ID399" s="62"/>
      <c r="IE399" s="62"/>
      <c r="IF399" s="62"/>
      <c r="IG399" s="62"/>
      <c r="IH399" s="62"/>
      <c r="II399" s="62"/>
      <c r="IJ399" s="62"/>
      <c r="IK399" s="62"/>
      <c r="IL399" s="62"/>
      <c r="IM399" s="62"/>
      <c r="IN399" s="62"/>
      <c r="IO399" s="62"/>
      <c r="IP399" s="62"/>
      <c r="IQ399" s="62"/>
      <c r="IR399" s="62"/>
      <c r="IS399" s="62"/>
      <c r="IT399" s="62"/>
      <c r="IU399" s="62"/>
      <c r="IV399" s="62"/>
      <c r="IW399" s="62"/>
      <c r="IX399" s="62"/>
      <c r="IY399" s="62"/>
      <c r="IZ399" s="62"/>
      <c r="JA399" s="62"/>
      <c r="JB399" s="62"/>
      <c r="JC399" s="62"/>
      <c r="JD399" s="62"/>
      <c r="JE399" s="62"/>
      <c r="JF399" s="62"/>
      <c r="JG399" s="62"/>
      <c r="JH399" s="62"/>
      <c r="JI399" s="62"/>
      <c r="JJ399" s="62"/>
      <c r="JK399" s="62"/>
      <c r="JL399" s="62"/>
      <c r="JM399" s="62"/>
      <c r="JN399" s="62"/>
      <c r="JO399" s="62"/>
      <c r="JP399" s="62"/>
      <c r="JQ399" s="62"/>
      <c r="JR399" s="62"/>
      <c r="JS399" s="62"/>
      <c r="JT399" s="62"/>
      <c r="JU399" s="62"/>
      <c r="JV399" s="62"/>
      <c r="JW399" s="62"/>
      <c r="JX399" s="62"/>
      <c r="JY399" s="62"/>
      <c r="JZ399" s="62"/>
      <c r="KA399" s="62"/>
      <c r="KB399" s="62"/>
      <c r="KC399" s="62"/>
      <c r="KD399" s="62"/>
      <c r="KE399" s="62"/>
      <c r="KF399" s="62"/>
      <c r="KG399" s="62"/>
      <c r="KH399" s="62"/>
      <c r="KI399" s="62"/>
      <c r="KJ399" s="62"/>
      <c r="KK399" s="62"/>
      <c r="KL399" s="62"/>
      <c r="KM399" s="62"/>
      <c r="KN399" s="62"/>
      <c r="KO399" s="62"/>
      <c r="KP399" s="62"/>
      <c r="KQ399" s="62"/>
      <c r="KR399" s="62"/>
      <c r="KS399" s="62"/>
      <c r="KT399" s="62"/>
    </row>
    <row r="400" spans="1:306" s="61" customFormat="1" ht="17.25" customHeight="1" thickTop="1" thickBot="1">
      <c r="A400" s="10"/>
      <c r="B400" s="31" t="s">
        <v>295</v>
      </c>
      <c r="C400" s="24"/>
      <c r="D400" s="23" t="s">
        <v>294</v>
      </c>
      <c r="E400" s="117"/>
      <c r="F400" s="232"/>
      <c r="G400" s="192"/>
      <c r="H400" s="272"/>
      <c r="I400" s="117"/>
      <c r="J400" s="232"/>
      <c r="K400" s="175">
        <v>43935</v>
      </c>
      <c r="L400" s="236">
        <v>57200</v>
      </c>
      <c r="M400" s="175"/>
      <c r="N400" s="230"/>
      <c r="O400" s="175"/>
      <c r="P400" s="235"/>
      <c r="Q400" s="175"/>
      <c r="R400" s="235"/>
      <c r="S400" s="175"/>
      <c r="T400" s="235"/>
      <c r="U400" s="108"/>
      <c r="V400" s="227"/>
      <c r="W400" s="218"/>
      <c r="X400" s="232"/>
      <c r="Y400" s="175"/>
      <c r="Z400" s="224"/>
      <c r="AA400" s="175"/>
      <c r="AB400" s="224"/>
      <c r="AC400" s="83">
        <f t="shared" si="14"/>
        <v>57200</v>
      </c>
      <c r="AD400" s="175"/>
      <c r="AE400" s="44"/>
      <c r="AF400" s="27"/>
      <c r="AG400" s="83">
        <f t="shared" si="15"/>
        <v>57200</v>
      </c>
      <c r="AH400" s="98"/>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c r="DH400" s="62"/>
      <c r="DI400" s="62"/>
      <c r="DJ400" s="62"/>
      <c r="DK400" s="62"/>
      <c r="DL400" s="62"/>
      <c r="DM400" s="62"/>
      <c r="DN400" s="62"/>
      <c r="DO400" s="62"/>
      <c r="DP400" s="62"/>
      <c r="DQ400" s="62"/>
      <c r="DR400" s="62"/>
      <c r="DS400" s="62"/>
      <c r="DT400" s="62"/>
      <c r="DU400" s="62"/>
      <c r="DV400" s="62"/>
      <c r="DW400" s="62"/>
      <c r="DX400" s="62"/>
      <c r="DY400" s="62"/>
      <c r="DZ400" s="62"/>
      <c r="EA400" s="62"/>
      <c r="EB400" s="62"/>
      <c r="EC400" s="62"/>
      <c r="ED400" s="62"/>
      <c r="EE400" s="62"/>
      <c r="EF400" s="62"/>
      <c r="EG400" s="62"/>
      <c r="EH400" s="62"/>
      <c r="EI400" s="62"/>
      <c r="EJ400" s="62"/>
      <c r="EK400" s="62"/>
      <c r="EL400" s="62"/>
      <c r="EM400" s="62"/>
      <c r="EN400" s="62"/>
      <c r="EO400" s="62"/>
      <c r="EP400" s="62"/>
      <c r="EQ400" s="62"/>
      <c r="ER400" s="62"/>
      <c r="ES400" s="62"/>
      <c r="ET400" s="62"/>
      <c r="EU400" s="62"/>
      <c r="EV400" s="62"/>
      <c r="EW400" s="62"/>
      <c r="EX400" s="62"/>
      <c r="EY400" s="62"/>
      <c r="EZ400" s="62"/>
      <c r="FA400" s="62"/>
      <c r="FB400" s="62"/>
      <c r="FC400" s="62"/>
      <c r="FD400" s="62"/>
      <c r="FE400" s="62"/>
      <c r="FF400" s="62"/>
      <c r="FG400" s="62"/>
      <c r="FH400" s="62"/>
      <c r="FI400" s="62"/>
      <c r="FJ400" s="62"/>
      <c r="FK400" s="62"/>
      <c r="FL400" s="62"/>
      <c r="FM400" s="62"/>
      <c r="FN400" s="62"/>
      <c r="FO400" s="62"/>
      <c r="FP400" s="62"/>
      <c r="FQ400" s="62"/>
      <c r="FR400" s="62"/>
      <c r="FS400" s="62"/>
      <c r="FT400" s="62"/>
      <c r="FU400" s="62"/>
      <c r="FV400" s="62"/>
      <c r="FW400" s="62"/>
      <c r="FX400" s="62"/>
      <c r="FY400" s="62"/>
      <c r="FZ400" s="62"/>
      <c r="GA400" s="62"/>
      <c r="GB400" s="62"/>
      <c r="GC400" s="62"/>
      <c r="GD400" s="62"/>
      <c r="GE400" s="62"/>
      <c r="GF400" s="62"/>
      <c r="GG400" s="62"/>
      <c r="GH400" s="62"/>
      <c r="GI400" s="62"/>
      <c r="GJ400" s="62"/>
      <c r="GK400" s="62"/>
      <c r="GL400" s="62"/>
      <c r="GM400" s="62"/>
      <c r="GN400" s="62"/>
      <c r="GO400" s="62"/>
      <c r="GP400" s="62"/>
      <c r="GQ400" s="62"/>
      <c r="GR400" s="62"/>
      <c r="GS400" s="62"/>
      <c r="GT400" s="62"/>
      <c r="GU400" s="62"/>
      <c r="GV400" s="62"/>
      <c r="GW400" s="62"/>
      <c r="GX400" s="62"/>
      <c r="GY400" s="62"/>
      <c r="GZ400" s="62"/>
      <c r="HA400" s="62"/>
      <c r="HB400" s="62"/>
      <c r="HC400" s="62"/>
      <c r="HD400" s="62"/>
      <c r="HE400" s="62"/>
      <c r="HF400" s="62"/>
      <c r="HG400" s="62"/>
      <c r="HH400" s="62"/>
      <c r="HI400" s="62"/>
      <c r="HJ400" s="62"/>
      <c r="HK400" s="62"/>
      <c r="HL400" s="62"/>
      <c r="HM400" s="62"/>
      <c r="HN400" s="62"/>
      <c r="HO400" s="62"/>
      <c r="HP400" s="62"/>
      <c r="HQ400" s="62"/>
      <c r="HR400" s="62"/>
      <c r="HS400" s="62"/>
      <c r="HT400" s="62"/>
      <c r="HU400" s="62"/>
      <c r="HV400" s="62"/>
      <c r="HW400" s="62"/>
      <c r="HX400" s="62"/>
      <c r="HY400" s="62"/>
      <c r="HZ400" s="62"/>
      <c r="IA400" s="62"/>
      <c r="IB400" s="62"/>
      <c r="IC400" s="62"/>
      <c r="ID400" s="62"/>
      <c r="IE400" s="62"/>
      <c r="IF400" s="62"/>
      <c r="IG400" s="62"/>
      <c r="IH400" s="62"/>
      <c r="II400" s="62"/>
      <c r="IJ400" s="62"/>
      <c r="IK400" s="62"/>
      <c r="IL400" s="62"/>
      <c r="IM400" s="62"/>
      <c r="IN400" s="62"/>
      <c r="IO400" s="62"/>
      <c r="IP400" s="62"/>
      <c r="IQ400" s="62"/>
      <c r="IR400" s="62"/>
      <c r="IS400" s="62"/>
      <c r="IT400" s="62"/>
      <c r="IU400" s="62"/>
      <c r="IV400" s="62"/>
      <c r="IW400" s="62"/>
      <c r="IX400" s="62"/>
      <c r="IY400" s="62"/>
      <c r="IZ400" s="62"/>
      <c r="JA400" s="62"/>
      <c r="JB400" s="62"/>
      <c r="JC400" s="62"/>
      <c r="JD400" s="62"/>
      <c r="JE400" s="62"/>
      <c r="JF400" s="62"/>
      <c r="JG400" s="62"/>
      <c r="JH400" s="62"/>
      <c r="JI400" s="62"/>
      <c r="JJ400" s="62"/>
      <c r="JK400" s="62"/>
      <c r="JL400" s="62"/>
      <c r="JM400" s="62"/>
      <c r="JN400" s="62"/>
      <c r="JO400" s="62"/>
      <c r="JP400" s="62"/>
      <c r="JQ400" s="62"/>
      <c r="JR400" s="62"/>
      <c r="JS400" s="62"/>
      <c r="JT400" s="62"/>
      <c r="JU400" s="62"/>
      <c r="JV400" s="62"/>
      <c r="JW400" s="62"/>
      <c r="JX400" s="62"/>
      <c r="JY400" s="62"/>
      <c r="JZ400" s="62"/>
      <c r="KA400" s="62"/>
      <c r="KB400" s="62"/>
      <c r="KC400" s="62"/>
      <c r="KD400" s="62"/>
      <c r="KE400" s="62"/>
      <c r="KF400" s="62"/>
      <c r="KG400" s="62"/>
      <c r="KH400" s="62"/>
      <c r="KI400" s="62"/>
      <c r="KJ400" s="62"/>
      <c r="KK400" s="62"/>
      <c r="KL400" s="62"/>
      <c r="KM400" s="62"/>
      <c r="KN400" s="62"/>
      <c r="KO400" s="62"/>
      <c r="KP400" s="62"/>
      <c r="KQ400" s="62"/>
      <c r="KR400" s="62"/>
      <c r="KS400" s="62"/>
      <c r="KT400" s="62"/>
    </row>
    <row r="401" spans="1:306" s="61" customFormat="1" ht="17.25" customHeight="1" thickTop="1" thickBot="1">
      <c r="A401" s="10"/>
      <c r="B401" s="31" t="s">
        <v>146</v>
      </c>
      <c r="C401" s="24"/>
      <c r="D401" s="23" t="s">
        <v>435</v>
      </c>
      <c r="E401" s="117"/>
      <c r="F401" s="232"/>
      <c r="G401" s="192"/>
      <c r="H401" s="272"/>
      <c r="I401" s="117"/>
      <c r="J401" s="232"/>
      <c r="K401" s="175"/>
      <c r="L401" s="236"/>
      <c r="M401" s="175"/>
      <c r="N401" s="230"/>
      <c r="O401" s="175"/>
      <c r="P401" s="235"/>
      <c r="Q401" s="175"/>
      <c r="R401" s="235"/>
      <c r="S401" s="175"/>
      <c r="T401" s="235"/>
      <c r="U401" s="108"/>
      <c r="V401" s="227"/>
      <c r="W401" s="218"/>
      <c r="X401" s="232"/>
      <c r="Y401" s="175"/>
      <c r="Z401" s="224"/>
      <c r="AA401" s="175">
        <v>44193</v>
      </c>
      <c r="AB401" s="232">
        <v>236591.74</v>
      </c>
      <c r="AC401" s="83">
        <f t="shared" si="14"/>
        <v>236591.74</v>
      </c>
      <c r="AD401" s="175"/>
      <c r="AE401" s="44"/>
      <c r="AF401" s="27"/>
      <c r="AG401" s="83">
        <f t="shared" si="15"/>
        <v>236591.74</v>
      </c>
      <c r="AH401" s="98"/>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c r="DH401" s="62"/>
      <c r="DI401" s="62"/>
      <c r="DJ401" s="62"/>
      <c r="DK401" s="62"/>
      <c r="DL401" s="62"/>
      <c r="DM401" s="62"/>
      <c r="DN401" s="62"/>
      <c r="DO401" s="62"/>
      <c r="DP401" s="62"/>
      <c r="DQ401" s="62"/>
      <c r="DR401" s="62"/>
      <c r="DS401" s="62"/>
      <c r="DT401" s="62"/>
      <c r="DU401" s="62"/>
      <c r="DV401" s="62"/>
      <c r="DW401" s="62"/>
      <c r="DX401" s="62"/>
      <c r="DY401" s="62"/>
      <c r="DZ401" s="62"/>
      <c r="EA401" s="62"/>
      <c r="EB401" s="62"/>
      <c r="EC401" s="62"/>
      <c r="ED401" s="62"/>
      <c r="EE401" s="62"/>
      <c r="EF401" s="62"/>
      <c r="EG401" s="62"/>
      <c r="EH401" s="62"/>
      <c r="EI401" s="62"/>
      <c r="EJ401" s="62"/>
      <c r="EK401" s="62"/>
      <c r="EL401" s="62"/>
      <c r="EM401" s="62"/>
      <c r="EN401" s="62"/>
      <c r="EO401" s="62"/>
      <c r="EP401" s="62"/>
      <c r="EQ401" s="62"/>
      <c r="ER401" s="62"/>
      <c r="ES401" s="62"/>
      <c r="ET401" s="62"/>
      <c r="EU401" s="62"/>
      <c r="EV401" s="62"/>
      <c r="EW401" s="62"/>
      <c r="EX401" s="62"/>
      <c r="EY401" s="62"/>
      <c r="EZ401" s="62"/>
      <c r="FA401" s="62"/>
      <c r="FB401" s="62"/>
      <c r="FC401" s="62"/>
      <c r="FD401" s="62"/>
      <c r="FE401" s="62"/>
      <c r="FF401" s="62"/>
      <c r="FG401" s="62"/>
      <c r="FH401" s="62"/>
      <c r="FI401" s="62"/>
      <c r="FJ401" s="62"/>
      <c r="FK401" s="62"/>
      <c r="FL401" s="62"/>
      <c r="FM401" s="62"/>
      <c r="FN401" s="62"/>
      <c r="FO401" s="62"/>
      <c r="FP401" s="62"/>
      <c r="FQ401" s="62"/>
      <c r="FR401" s="62"/>
      <c r="FS401" s="62"/>
      <c r="FT401" s="62"/>
      <c r="FU401" s="62"/>
      <c r="FV401" s="62"/>
      <c r="FW401" s="62"/>
      <c r="FX401" s="62"/>
      <c r="FY401" s="62"/>
      <c r="FZ401" s="62"/>
      <c r="GA401" s="62"/>
      <c r="GB401" s="62"/>
      <c r="GC401" s="62"/>
      <c r="GD401" s="62"/>
      <c r="GE401" s="62"/>
      <c r="GF401" s="62"/>
      <c r="GG401" s="62"/>
      <c r="GH401" s="62"/>
      <c r="GI401" s="62"/>
      <c r="GJ401" s="62"/>
      <c r="GK401" s="62"/>
      <c r="GL401" s="62"/>
      <c r="GM401" s="62"/>
      <c r="GN401" s="62"/>
      <c r="GO401" s="62"/>
      <c r="GP401" s="62"/>
      <c r="GQ401" s="62"/>
      <c r="GR401" s="62"/>
      <c r="GS401" s="62"/>
      <c r="GT401" s="62"/>
      <c r="GU401" s="62"/>
      <c r="GV401" s="62"/>
      <c r="GW401" s="62"/>
      <c r="GX401" s="62"/>
      <c r="GY401" s="62"/>
      <c r="GZ401" s="62"/>
      <c r="HA401" s="62"/>
      <c r="HB401" s="62"/>
      <c r="HC401" s="62"/>
      <c r="HD401" s="62"/>
      <c r="HE401" s="62"/>
      <c r="HF401" s="62"/>
      <c r="HG401" s="62"/>
      <c r="HH401" s="62"/>
      <c r="HI401" s="62"/>
      <c r="HJ401" s="62"/>
      <c r="HK401" s="62"/>
      <c r="HL401" s="62"/>
      <c r="HM401" s="62"/>
      <c r="HN401" s="62"/>
      <c r="HO401" s="62"/>
      <c r="HP401" s="62"/>
      <c r="HQ401" s="62"/>
      <c r="HR401" s="62"/>
      <c r="HS401" s="62"/>
      <c r="HT401" s="62"/>
      <c r="HU401" s="62"/>
      <c r="HV401" s="62"/>
      <c r="HW401" s="62"/>
      <c r="HX401" s="62"/>
      <c r="HY401" s="62"/>
      <c r="HZ401" s="62"/>
      <c r="IA401" s="62"/>
      <c r="IB401" s="62"/>
      <c r="IC401" s="62"/>
      <c r="ID401" s="62"/>
      <c r="IE401" s="62"/>
      <c r="IF401" s="62"/>
      <c r="IG401" s="62"/>
      <c r="IH401" s="62"/>
      <c r="II401" s="62"/>
      <c r="IJ401" s="62"/>
      <c r="IK401" s="62"/>
      <c r="IL401" s="62"/>
      <c r="IM401" s="62"/>
      <c r="IN401" s="62"/>
      <c r="IO401" s="62"/>
      <c r="IP401" s="62"/>
      <c r="IQ401" s="62"/>
      <c r="IR401" s="62"/>
      <c r="IS401" s="62"/>
      <c r="IT401" s="62"/>
      <c r="IU401" s="62"/>
      <c r="IV401" s="62"/>
      <c r="IW401" s="62"/>
      <c r="IX401" s="62"/>
      <c r="IY401" s="62"/>
      <c r="IZ401" s="62"/>
      <c r="JA401" s="62"/>
      <c r="JB401" s="62"/>
      <c r="JC401" s="62"/>
      <c r="JD401" s="62"/>
      <c r="JE401" s="62"/>
      <c r="JF401" s="62"/>
      <c r="JG401" s="62"/>
      <c r="JH401" s="62"/>
      <c r="JI401" s="62"/>
      <c r="JJ401" s="62"/>
      <c r="JK401" s="62"/>
      <c r="JL401" s="62"/>
      <c r="JM401" s="62"/>
      <c r="JN401" s="62"/>
      <c r="JO401" s="62"/>
      <c r="JP401" s="62"/>
      <c r="JQ401" s="62"/>
      <c r="JR401" s="62"/>
      <c r="JS401" s="62"/>
      <c r="JT401" s="62"/>
      <c r="JU401" s="62"/>
      <c r="JV401" s="62"/>
      <c r="JW401" s="62"/>
      <c r="JX401" s="62"/>
      <c r="JY401" s="62"/>
      <c r="JZ401" s="62"/>
      <c r="KA401" s="62"/>
      <c r="KB401" s="62"/>
      <c r="KC401" s="62"/>
      <c r="KD401" s="62"/>
      <c r="KE401" s="62"/>
      <c r="KF401" s="62"/>
      <c r="KG401" s="62"/>
      <c r="KH401" s="62"/>
      <c r="KI401" s="62"/>
      <c r="KJ401" s="62"/>
      <c r="KK401" s="62"/>
      <c r="KL401" s="62"/>
      <c r="KM401" s="62"/>
      <c r="KN401" s="62"/>
      <c r="KO401" s="62"/>
      <c r="KP401" s="62"/>
      <c r="KQ401" s="62"/>
      <c r="KR401" s="62"/>
      <c r="KS401" s="62"/>
      <c r="KT401" s="62"/>
    </row>
    <row r="402" spans="1:306" s="61" customFormat="1" ht="17.25" customHeight="1" thickTop="1" thickBot="1">
      <c r="A402" s="10"/>
      <c r="B402" s="31" t="s">
        <v>307</v>
      </c>
      <c r="C402" s="24"/>
      <c r="D402" s="23" t="s">
        <v>212</v>
      </c>
      <c r="E402" s="117"/>
      <c r="F402" s="232"/>
      <c r="G402" s="175">
        <v>43872</v>
      </c>
      <c r="H402" s="236">
        <v>8523.1299999999992</v>
      </c>
      <c r="I402" s="117">
        <v>43895</v>
      </c>
      <c r="J402" s="241">
        <v>674422.04</v>
      </c>
      <c r="K402" s="174"/>
      <c r="L402" s="232"/>
      <c r="M402" s="175"/>
      <c r="N402" s="230"/>
      <c r="O402" s="175"/>
      <c r="P402" s="235"/>
      <c r="Q402" s="175"/>
      <c r="R402" s="235"/>
      <c r="S402" s="175">
        <v>44053</v>
      </c>
      <c r="T402" s="235">
        <v>7280.9</v>
      </c>
      <c r="U402" s="108"/>
      <c r="V402" s="227"/>
      <c r="W402" s="218">
        <v>44118</v>
      </c>
      <c r="X402" s="232">
        <v>240694.08</v>
      </c>
      <c r="Y402" s="175"/>
      <c r="Z402" s="224"/>
      <c r="AA402" s="175"/>
      <c r="AB402" s="224"/>
      <c r="AC402" s="83">
        <f t="shared" ref="AC402:AC465" si="16">AB402+Z402+X402+V402+T402+R402+P402+N402+L402+J402+H402+F402</f>
        <v>930920.15</v>
      </c>
      <c r="AD402" s="175"/>
      <c r="AE402" s="44"/>
      <c r="AF402" s="27"/>
      <c r="AG402" s="83">
        <f t="shared" si="15"/>
        <v>930920.15</v>
      </c>
      <c r="AH402" s="98"/>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c r="DH402" s="62"/>
      <c r="DI402" s="62"/>
      <c r="DJ402" s="62"/>
      <c r="DK402" s="62"/>
      <c r="DL402" s="62"/>
      <c r="DM402" s="62"/>
      <c r="DN402" s="62"/>
      <c r="DO402" s="62"/>
      <c r="DP402" s="62"/>
      <c r="DQ402" s="62"/>
      <c r="DR402" s="62"/>
      <c r="DS402" s="62"/>
      <c r="DT402" s="62"/>
      <c r="DU402" s="62"/>
      <c r="DV402" s="62"/>
      <c r="DW402" s="62"/>
      <c r="DX402" s="62"/>
      <c r="DY402" s="62"/>
      <c r="DZ402" s="62"/>
      <c r="EA402" s="62"/>
      <c r="EB402" s="62"/>
      <c r="EC402" s="62"/>
      <c r="ED402" s="62"/>
      <c r="EE402" s="62"/>
      <c r="EF402" s="62"/>
      <c r="EG402" s="62"/>
      <c r="EH402" s="62"/>
      <c r="EI402" s="62"/>
      <c r="EJ402" s="62"/>
      <c r="EK402" s="62"/>
      <c r="EL402" s="62"/>
      <c r="EM402" s="62"/>
      <c r="EN402" s="62"/>
      <c r="EO402" s="62"/>
      <c r="EP402" s="62"/>
      <c r="EQ402" s="62"/>
      <c r="ER402" s="62"/>
      <c r="ES402" s="62"/>
      <c r="ET402" s="62"/>
      <c r="EU402" s="62"/>
      <c r="EV402" s="62"/>
      <c r="EW402" s="62"/>
      <c r="EX402" s="62"/>
      <c r="EY402" s="62"/>
      <c r="EZ402" s="62"/>
      <c r="FA402" s="62"/>
      <c r="FB402" s="62"/>
      <c r="FC402" s="62"/>
      <c r="FD402" s="62"/>
      <c r="FE402" s="62"/>
      <c r="FF402" s="62"/>
      <c r="FG402" s="62"/>
      <c r="FH402" s="62"/>
      <c r="FI402" s="62"/>
      <c r="FJ402" s="62"/>
      <c r="FK402" s="62"/>
      <c r="FL402" s="62"/>
      <c r="FM402" s="62"/>
      <c r="FN402" s="62"/>
      <c r="FO402" s="62"/>
      <c r="FP402" s="62"/>
      <c r="FQ402" s="62"/>
      <c r="FR402" s="62"/>
      <c r="FS402" s="62"/>
      <c r="FT402" s="62"/>
      <c r="FU402" s="62"/>
      <c r="FV402" s="62"/>
      <c r="FW402" s="62"/>
      <c r="FX402" s="62"/>
      <c r="FY402" s="62"/>
      <c r="FZ402" s="62"/>
      <c r="GA402" s="62"/>
      <c r="GB402" s="62"/>
      <c r="GC402" s="62"/>
      <c r="GD402" s="62"/>
      <c r="GE402" s="62"/>
      <c r="GF402" s="62"/>
      <c r="GG402" s="62"/>
      <c r="GH402" s="62"/>
      <c r="GI402" s="62"/>
      <c r="GJ402" s="62"/>
      <c r="GK402" s="62"/>
      <c r="GL402" s="62"/>
      <c r="GM402" s="62"/>
      <c r="GN402" s="62"/>
      <c r="GO402" s="62"/>
      <c r="GP402" s="62"/>
      <c r="GQ402" s="62"/>
      <c r="GR402" s="62"/>
      <c r="GS402" s="62"/>
      <c r="GT402" s="62"/>
      <c r="GU402" s="62"/>
      <c r="GV402" s="62"/>
      <c r="GW402" s="62"/>
      <c r="GX402" s="62"/>
      <c r="GY402" s="62"/>
      <c r="GZ402" s="62"/>
      <c r="HA402" s="62"/>
      <c r="HB402" s="62"/>
      <c r="HC402" s="62"/>
      <c r="HD402" s="62"/>
      <c r="HE402" s="62"/>
      <c r="HF402" s="62"/>
      <c r="HG402" s="62"/>
      <c r="HH402" s="62"/>
      <c r="HI402" s="62"/>
      <c r="HJ402" s="62"/>
      <c r="HK402" s="62"/>
      <c r="HL402" s="62"/>
      <c r="HM402" s="62"/>
      <c r="HN402" s="62"/>
      <c r="HO402" s="62"/>
      <c r="HP402" s="62"/>
      <c r="HQ402" s="62"/>
      <c r="HR402" s="62"/>
      <c r="HS402" s="62"/>
      <c r="HT402" s="62"/>
      <c r="HU402" s="62"/>
      <c r="HV402" s="62"/>
      <c r="HW402" s="62"/>
      <c r="HX402" s="62"/>
      <c r="HY402" s="62"/>
      <c r="HZ402" s="62"/>
      <c r="IA402" s="62"/>
      <c r="IB402" s="62"/>
      <c r="IC402" s="62"/>
      <c r="ID402" s="62"/>
      <c r="IE402" s="62"/>
      <c r="IF402" s="62"/>
      <c r="IG402" s="62"/>
      <c r="IH402" s="62"/>
      <c r="II402" s="62"/>
      <c r="IJ402" s="62"/>
      <c r="IK402" s="62"/>
      <c r="IL402" s="62"/>
      <c r="IM402" s="62"/>
      <c r="IN402" s="62"/>
      <c r="IO402" s="62"/>
      <c r="IP402" s="62"/>
      <c r="IQ402" s="62"/>
      <c r="IR402" s="62"/>
      <c r="IS402" s="62"/>
      <c r="IT402" s="62"/>
      <c r="IU402" s="62"/>
      <c r="IV402" s="62"/>
      <c r="IW402" s="62"/>
      <c r="IX402" s="62"/>
      <c r="IY402" s="62"/>
      <c r="IZ402" s="62"/>
      <c r="JA402" s="62"/>
      <c r="JB402" s="62"/>
      <c r="JC402" s="62"/>
      <c r="JD402" s="62"/>
      <c r="JE402" s="62"/>
      <c r="JF402" s="62"/>
      <c r="JG402" s="62"/>
      <c r="JH402" s="62"/>
      <c r="JI402" s="62"/>
      <c r="JJ402" s="62"/>
      <c r="JK402" s="62"/>
      <c r="JL402" s="62"/>
      <c r="JM402" s="62"/>
      <c r="JN402" s="62"/>
      <c r="JO402" s="62"/>
      <c r="JP402" s="62"/>
      <c r="JQ402" s="62"/>
      <c r="JR402" s="62"/>
      <c r="JS402" s="62"/>
      <c r="JT402" s="62"/>
      <c r="JU402" s="62"/>
      <c r="JV402" s="62"/>
      <c r="JW402" s="62"/>
      <c r="JX402" s="62"/>
      <c r="JY402" s="62"/>
      <c r="JZ402" s="62"/>
      <c r="KA402" s="62"/>
      <c r="KB402" s="62"/>
      <c r="KC402" s="62"/>
      <c r="KD402" s="62"/>
      <c r="KE402" s="62"/>
      <c r="KF402" s="62"/>
      <c r="KG402" s="62"/>
      <c r="KH402" s="62"/>
      <c r="KI402" s="62"/>
      <c r="KJ402" s="62"/>
      <c r="KK402" s="62"/>
      <c r="KL402" s="62"/>
      <c r="KM402" s="62"/>
      <c r="KN402" s="62"/>
      <c r="KO402" s="62"/>
      <c r="KP402" s="62"/>
      <c r="KQ402" s="62"/>
      <c r="KR402" s="62"/>
      <c r="KS402" s="62"/>
      <c r="KT402" s="62"/>
    </row>
    <row r="403" spans="1:306" s="61" customFormat="1" ht="17.25" customHeight="1" thickTop="1" thickBot="1">
      <c r="A403" s="10"/>
      <c r="B403" s="31" t="s">
        <v>307</v>
      </c>
      <c r="C403" s="24"/>
      <c r="D403" s="23" t="s">
        <v>212</v>
      </c>
      <c r="E403" s="117"/>
      <c r="F403" s="232"/>
      <c r="G403" s="175"/>
      <c r="H403" s="236"/>
      <c r="I403" s="117"/>
      <c r="J403" s="263"/>
      <c r="K403" s="174"/>
      <c r="L403" s="232"/>
      <c r="M403" s="175"/>
      <c r="N403" s="230"/>
      <c r="O403" s="175"/>
      <c r="P403" s="235"/>
      <c r="Q403" s="239"/>
      <c r="R403" s="235"/>
      <c r="S403" s="175"/>
      <c r="T403" s="235"/>
      <c r="U403" s="108"/>
      <c r="V403" s="227"/>
      <c r="W403" s="175">
        <v>44132</v>
      </c>
      <c r="X403" s="232">
        <v>159412.72</v>
      </c>
      <c r="Y403" s="175"/>
      <c r="Z403" s="224"/>
      <c r="AA403" s="175"/>
      <c r="AB403" s="224"/>
      <c r="AC403" s="83">
        <f t="shared" si="16"/>
        <v>159412.72</v>
      </c>
      <c r="AD403" s="175"/>
      <c r="AE403" s="44"/>
      <c r="AF403" s="27"/>
      <c r="AG403" s="83">
        <f t="shared" si="15"/>
        <v>159412.72</v>
      </c>
      <c r="AH403" s="98"/>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CA403" s="62"/>
      <c r="CB403" s="62"/>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c r="DG403" s="62"/>
      <c r="DH403" s="62"/>
      <c r="DI403" s="62"/>
      <c r="DJ403" s="62"/>
      <c r="DK403" s="62"/>
      <c r="DL403" s="62"/>
      <c r="DM403" s="62"/>
      <c r="DN403" s="62"/>
      <c r="DO403" s="62"/>
      <c r="DP403" s="62"/>
      <c r="DQ403" s="62"/>
      <c r="DR403" s="62"/>
      <c r="DS403" s="62"/>
      <c r="DT403" s="62"/>
      <c r="DU403" s="62"/>
      <c r="DV403" s="62"/>
      <c r="DW403" s="62"/>
      <c r="DX403" s="62"/>
      <c r="DY403" s="62"/>
      <c r="DZ403" s="62"/>
      <c r="EA403" s="62"/>
      <c r="EB403" s="62"/>
      <c r="EC403" s="62"/>
      <c r="ED403" s="62"/>
      <c r="EE403" s="62"/>
      <c r="EF403" s="62"/>
      <c r="EG403" s="62"/>
      <c r="EH403" s="62"/>
      <c r="EI403" s="62"/>
      <c r="EJ403" s="62"/>
      <c r="EK403" s="62"/>
      <c r="EL403" s="62"/>
      <c r="EM403" s="62"/>
      <c r="EN403" s="62"/>
      <c r="EO403" s="62"/>
      <c r="EP403" s="62"/>
      <c r="EQ403" s="62"/>
      <c r="ER403" s="62"/>
      <c r="ES403" s="62"/>
      <c r="ET403" s="62"/>
      <c r="EU403" s="62"/>
      <c r="EV403" s="62"/>
      <c r="EW403" s="62"/>
      <c r="EX403" s="62"/>
      <c r="EY403" s="62"/>
      <c r="EZ403" s="62"/>
      <c r="FA403" s="62"/>
      <c r="FB403" s="62"/>
      <c r="FC403" s="62"/>
      <c r="FD403" s="62"/>
      <c r="FE403" s="62"/>
      <c r="FF403" s="62"/>
      <c r="FG403" s="62"/>
      <c r="FH403" s="62"/>
      <c r="FI403" s="62"/>
      <c r="FJ403" s="62"/>
      <c r="FK403" s="62"/>
      <c r="FL403" s="62"/>
      <c r="FM403" s="62"/>
      <c r="FN403" s="62"/>
      <c r="FO403" s="62"/>
      <c r="FP403" s="62"/>
      <c r="FQ403" s="62"/>
      <c r="FR403" s="62"/>
      <c r="FS403" s="62"/>
      <c r="FT403" s="62"/>
      <c r="FU403" s="62"/>
      <c r="FV403" s="62"/>
      <c r="FW403" s="62"/>
      <c r="FX403" s="62"/>
      <c r="FY403" s="62"/>
      <c r="FZ403" s="62"/>
      <c r="GA403" s="62"/>
      <c r="GB403" s="62"/>
      <c r="GC403" s="62"/>
      <c r="GD403" s="62"/>
      <c r="GE403" s="62"/>
      <c r="GF403" s="62"/>
      <c r="GG403" s="62"/>
      <c r="GH403" s="62"/>
      <c r="GI403" s="62"/>
      <c r="GJ403" s="62"/>
      <c r="GK403" s="62"/>
      <c r="GL403" s="62"/>
      <c r="GM403" s="62"/>
      <c r="GN403" s="62"/>
      <c r="GO403" s="62"/>
      <c r="GP403" s="62"/>
      <c r="GQ403" s="62"/>
      <c r="GR403" s="62"/>
      <c r="GS403" s="62"/>
      <c r="GT403" s="62"/>
      <c r="GU403" s="62"/>
      <c r="GV403" s="62"/>
      <c r="GW403" s="62"/>
      <c r="GX403" s="62"/>
      <c r="GY403" s="62"/>
      <c r="GZ403" s="62"/>
      <c r="HA403" s="62"/>
      <c r="HB403" s="62"/>
      <c r="HC403" s="62"/>
      <c r="HD403" s="62"/>
      <c r="HE403" s="62"/>
      <c r="HF403" s="62"/>
      <c r="HG403" s="62"/>
      <c r="HH403" s="62"/>
      <c r="HI403" s="62"/>
      <c r="HJ403" s="62"/>
      <c r="HK403" s="62"/>
      <c r="HL403" s="62"/>
      <c r="HM403" s="62"/>
      <c r="HN403" s="62"/>
      <c r="HO403" s="62"/>
      <c r="HP403" s="62"/>
      <c r="HQ403" s="62"/>
      <c r="HR403" s="62"/>
      <c r="HS403" s="62"/>
      <c r="HT403" s="62"/>
      <c r="HU403" s="62"/>
      <c r="HV403" s="62"/>
      <c r="HW403" s="62"/>
      <c r="HX403" s="62"/>
      <c r="HY403" s="62"/>
      <c r="HZ403" s="62"/>
      <c r="IA403" s="62"/>
      <c r="IB403" s="62"/>
      <c r="IC403" s="62"/>
      <c r="ID403" s="62"/>
      <c r="IE403" s="62"/>
      <c r="IF403" s="62"/>
      <c r="IG403" s="62"/>
      <c r="IH403" s="62"/>
      <c r="II403" s="62"/>
      <c r="IJ403" s="62"/>
      <c r="IK403" s="62"/>
      <c r="IL403" s="62"/>
      <c r="IM403" s="62"/>
      <c r="IN403" s="62"/>
      <c r="IO403" s="62"/>
      <c r="IP403" s="62"/>
      <c r="IQ403" s="62"/>
      <c r="IR403" s="62"/>
      <c r="IS403" s="62"/>
      <c r="IT403" s="62"/>
      <c r="IU403" s="62"/>
      <c r="IV403" s="62"/>
      <c r="IW403" s="62"/>
      <c r="IX403" s="62"/>
      <c r="IY403" s="62"/>
      <c r="IZ403" s="62"/>
      <c r="JA403" s="62"/>
      <c r="JB403" s="62"/>
      <c r="JC403" s="62"/>
      <c r="JD403" s="62"/>
      <c r="JE403" s="62"/>
      <c r="JF403" s="62"/>
      <c r="JG403" s="62"/>
      <c r="JH403" s="62"/>
      <c r="JI403" s="62"/>
      <c r="JJ403" s="62"/>
      <c r="JK403" s="62"/>
      <c r="JL403" s="62"/>
      <c r="JM403" s="62"/>
      <c r="JN403" s="62"/>
      <c r="JO403" s="62"/>
      <c r="JP403" s="62"/>
      <c r="JQ403" s="62"/>
      <c r="JR403" s="62"/>
      <c r="JS403" s="62"/>
      <c r="JT403" s="62"/>
      <c r="JU403" s="62"/>
      <c r="JV403" s="62"/>
      <c r="JW403" s="62"/>
      <c r="JX403" s="62"/>
      <c r="JY403" s="62"/>
      <c r="JZ403" s="62"/>
      <c r="KA403" s="62"/>
      <c r="KB403" s="62"/>
      <c r="KC403" s="62"/>
      <c r="KD403" s="62"/>
      <c r="KE403" s="62"/>
      <c r="KF403" s="62"/>
      <c r="KG403" s="62"/>
      <c r="KH403" s="62"/>
      <c r="KI403" s="62"/>
      <c r="KJ403" s="62"/>
      <c r="KK403" s="62"/>
      <c r="KL403" s="62"/>
      <c r="KM403" s="62"/>
      <c r="KN403" s="62"/>
      <c r="KO403" s="62"/>
      <c r="KP403" s="62"/>
      <c r="KQ403" s="62"/>
      <c r="KR403" s="62"/>
      <c r="KS403" s="62"/>
      <c r="KT403" s="62"/>
    </row>
    <row r="404" spans="1:306" s="61" customFormat="1" ht="17.25" customHeight="1" thickTop="1" thickBot="1">
      <c r="A404" s="10"/>
      <c r="B404" s="31" t="s">
        <v>133</v>
      </c>
      <c r="C404" s="24"/>
      <c r="D404" s="23" t="s">
        <v>212</v>
      </c>
      <c r="E404" s="117"/>
      <c r="F404" s="232"/>
      <c r="G404" s="175">
        <v>43872</v>
      </c>
      <c r="H404" s="236">
        <v>41907</v>
      </c>
      <c r="I404" s="117"/>
      <c r="J404" s="232"/>
      <c r="K404" s="174"/>
      <c r="L404" s="232"/>
      <c r="M404" s="175"/>
      <c r="N404" s="230"/>
      <c r="O404" s="175"/>
      <c r="P404" s="235"/>
      <c r="Q404" s="239">
        <v>44041</v>
      </c>
      <c r="R404" s="241">
        <v>86088.77</v>
      </c>
      <c r="S404" s="175"/>
      <c r="T404" s="235"/>
      <c r="U404" s="108"/>
      <c r="V404" s="227"/>
      <c r="W404" s="218"/>
      <c r="X404" s="232"/>
      <c r="Y404" s="175"/>
      <c r="Z404" s="224"/>
      <c r="AA404" s="175"/>
      <c r="AB404" s="224"/>
      <c r="AC404" s="83">
        <f t="shared" si="16"/>
        <v>127995.77</v>
      </c>
      <c r="AD404" s="175"/>
      <c r="AE404" s="44"/>
      <c r="AF404" s="27"/>
      <c r="AG404" s="83">
        <f t="shared" si="15"/>
        <v>127995.77</v>
      </c>
      <c r="AH404" s="98"/>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CA404" s="62"/>
      <c r="CB404" s="62"/>
      <c r="CC404" s="62"/>
      <c r="CD404" s="62"/>
      <c r="CE404" s="62"/>
      <c r="CF404" s="62"/>
      <c r="CG404" s="62"/>
      <c r="CH404" s="62"/>
      <c r="CI404" s="62"/>
      <c r="CJ404" s="62"/>
      <c r="CK404" s="62"/>
      <c r="CL404" s="62"/>
      <c r="CM404" s="62"/>
      <c r="CN404" s="62"/>
      <c r="CO404" s="62"/>
      <c r="CP404" s="62"/>
      <c r="CQ404" s="62"/>
      <c r="CR404" s="62"/>
      <c r="CS404" s="62"/>
      <c r="CT404" s="62"/>
      <c r="CU404" s="62"/>
      <c r="CV404" s="62"/>
      <c r="CW404" s="62"/>
      <c r="CX404" s="62"/>
      <c r="CY404" s="62"/>
      <c r="CZ404" s="62"/>
      <c r="DA404" s="62"/>
      <c r="DB404" s="62"/>
      <c r="DC404" s="62"/>
      <c r="DD404" s="62"/>
      <c r="DE404" s="62"/>
      <c r="DF404" s="62"/>
      <c r="DG404" s="62"/>
      <c r="DH404" s="62"/>
      <c r="DI404" s="62"/>
      <c r="DJ404" s="62"/>
      <c r="DK404" s="62"/>
      <c r="DL404" s="62"/>
      <c r="DM404" s="62"/>
      <c r="DN404" s="62"/>
      <c r="DO404" s="62"/>
      <c r="DP404" s="62"/>
      <c r="DQ404" s="62"/>
      <c r="DR404" s="62"/>
      <c r="DS404" s="62"/>
      <c r="DT404" s="62"/>
      <c r="DU404" s="62"/>
      <c r="DV404" s="62"/>
      <c r="DW404" s="62"/>
      <c r="DX404" s="62"/>
      <c r="DY404" s="62"/>
      <c r="DZ404" s="62"/>
      <c r="EA404" s="62"/>
      <c r="EB404" s="62"/>
      <c r="EC404" s="62"/>
      <c r="ED404" s="62"/>
      <c r="EE404" s="62"/>
      <c r="EF404" s="62"/>
      <c r="EG404" s="62"/>
      <c r="EH404" s="62"/>
      <c r="EI404" s="62"/>
      <c r="EJ404" s="62"/>
      <c r="EK404" s="62"/>
      <c r="EL404" s="62"/>
      <c r="EM404" s="62"/>
      <c r="EN404" s="62"/>
      <c r="EO404" s="62"/>
      <c r="EP404" s="62"/>
      <c r="EQ404" s="62"/>
      <c r="ER404" s="62"/>
      <c r="ES404" s="62"/>
      <c r="ET404" s="62"/>
      <c r="EU404" s="62"/>
      <c r="EV404" s="62"/>
      <c r="EW404" s="62"/>
      <c r="EX404" s="62"/>
      <c r="EY404" s="62"/>
      <c r="EZ404" s="62"/>
      <c r="FA404" s="62"/>
      <c r="FB404" s="62"/>
      <c r="FC404" s="62"/>
      <c r="FD404" s="62"/>
      <c r="FE404" s="62"/>
      <c r="FF404" s="62"/>
      <c r="FG404" s="62"/>
      <c r="FH404" s="62"/>
      <c r="FI404" s="62"/>
      <c r="FJ404" s="62"/>
      <c r="FK404" s="62"/>
      <c r="FL404" s="62"/>
      <c r="FM404" s="62"/>
      <c r="FN404" s="62"/>
      <c r="FO404" s="62"/>
      <c r="FP404" s="62"/>
      <c r="FQ404" s="62"/>
      <c r="FR404" s="62"/>
      <c r="FS404" s="62"/>
      <c r="FT404" s="62"/>
      <c r="FU404" s="62"/>
      <c r="FV404" s="62"/>
      <c r="FW404" s="62"/>
      <c r="FX404" s="62"/>
      <c r="FY404" s="62"/>
      <c r="FZ404" s="62"/>
      <c r="GA404" s="62"/>
      <c r="GB404" s="62"/>
      <c r="GC404" s="62"/>
      <c r="GD404" s="62"/>
      <c r="GE404" s="62"/>
      <c r="GF404" s="62"/>
      <c r="GG404" s="62"/>
      <c r="GH404" s="62"/>
      <c r="GI404" s="62"/>
      <c r="GJ404" s="62"/>
      <c r="GK404" s="62"/>
      <c r="GL404" s="62"/>
      <c r="GM404" s="62"/>
      <c r="GN404" s="62"/>
      <c r="GO404" s="62"/>
      <c r="GP404" s="62"/>
      <c r="GQ404" s="62"/>
      <c r="GR404" s="62"/>
      <c r="GS404" s="62"/>
      <c r="GT404" s="62"/>
      <c r="GU404" s="62"/>
      <c r="GV404" s="62"/>
      <c r="GW404" s="62"/>
      <c r="GX404" s="62"/>
      <c r="GY404" s="62"/>
      <c r="GZ404" s="62"/>
      <c r="HA404" s="62"/>
      <c r="HB404" s="62"/>
      <c r="HC404" s="62"/>
      <c r="HD404" s="62"/>
      <c r="HE404" s="62"/>
      <c r="HF404" s="62"/>
      <c r="HG404" s="62"/>
      <c r="HH404" s="62"/>
      <c r="HI404" s="62"/>
      <c r="HJ404" s="62"/>
      <c r="HK404" s="62"/>
      <c r="HL404" s="62"/>
      <c r="HM404" s="62"/>
      <c r="HN404" s="62"/>
      <c r="HO404" s="62"/>
      <c r="HP404" s="62"/>
      <c r="HQ404" s="62"/>
      <c r="HR404" s="62"/>
      <c r="HS404" s="62"/>
      <c r="HT404" s="62"/>
      <c r="HU404" s="62"/>
      <c r="HV404" s="62"/>
      <c r="HW404" s="62"/>
      <c r="HX404" s="62"/>
      <c r="HY404" s="62"/>
      <c r="HZ404" s="62"/>
      <c r="IA404" s="62"/>
      <c r="IB404" s="62"/>
      <c r="IC404" s="62"/>
      <c r="ID404" s="62"/>
      <c r="IE404" s="62"/>
      <c r="IF404" s="62"/>
      <c r="IG404" s="62"/>
      <c r="IH404" s="62"/>
      <c r="II404" s="62"/>
      <c r="IJ404" s="62"/>
      <c r="IK404" s="62"/>
      <c r="IL404" s="62"/>
      <c r="IM404" s="62"/>
      <c r="IN404" s="62"/>
      <c r="IO404" s="62"/>
      <c r="IP404" s="62"/>
      <c r="IQ404" s="62"/>
      <c r="IR404" s="62"/>
      <c r="IS404" s="62"/>
      <c r="IT404" s="62"/>
      <c r="IU404" s="62"/>
      <c r="IV404" s="62"/>
      <c r="IW404" s="62"/>
      <c r="IX404" s="62"/>
      <c r="IY404" s="62"/>
      <c r="IZ404" s="62"/>
      <c r="JA404" s="62"/>
      <c r="JB404" s="62"/>
      <c r="JC404" s="62"/>
      <c r="JD404" s="62"/>
      <c r="JE404" s="62"/>
      <c r="JF404" s="62"/>
      <c r="JG404" s="62"/>
      <c r="JH404" s="62"/>
      <c r="JI404" s="62"/>
      <c r="JJ404" s="62"/>
      <c r="JK404" s="62"/>
      <c r="JL404" s="62"/>
      <c r="JM404" s="62"/>
      <c r="JN404" s="62"/>
      <c r="JO404" s="62"/>
      <c r="JP404" s="62"/>
      <c r="JQ404" s="62"/>
      <c r="JR404" s="62"/>
      <c r="JS404" s="62"/>
      <c r="JT404" s="62"/>
      <c r="JU404" s="62"/>
      <c r="JV404" s="62"/>
      <c r="JW404" s="62"/>
      <c r="JX404" s="62"/>
      <c r="JY404" s="62"/>
      <c r="JZ404" s="62"/>
      <c r="KA404" s="62"/>
      <c r="KB404" s="62"/>
      <c r="KC404" s="62"/>
      <c r="KD404" s="62"/>
      <c r="KE404" s="62"/>
      <c r="KF404" s="62"/>
      <c r="KG404" s="62"/>
      <c r="KH404" s="62"/>
      <c r="KI404" s="62"/>
      <c r="KJ404" s="62"/>
      <c r="KK404" s="62"/>
      <c r="KL404" s="62"/>
      <c r="KM404" s="62"/>
      <c r="KN404" s="62"/>
      <c r="KO404" s="62"/>
      <c r="KP404" s="62"/>
      <c r="KQ404" s="62"/>
      <c r="KR404" s="62"/>
      <c r="KS404" s="62"/>
      <c r="KT404" s="62"/>
    </row>
    <row r="405" spans="1:306" s="61" customFormat="1" ht="17.25" customHeight="1" thickTop="1" thickBot="1">
      <c r="A405" s="10"/>
      <c r="B405" s="31" t="s">
        <v>60</v>
      </c>
      <c r="D405" s="23" t="s">
        <v>259</v>
      </c>
      <c r="E405" s="191"/>
      <c r="F405" s="64"/>
      <c r="G405" s="175">
        <v>43866</v>
      </c>
      <c r="H405" s="236">
        <v>15736</v>
      </c>
      <c r="I405" s="175"/>
      <c r="J405" s="236"/>
      <c r="K405" s="174"/>
      <c r="L405" s="232"/>
      <c r="M405" s="175"/>
      <c r="N405" s="33"/>
      <c r="O405" s="174"/>
      <c r="P405" s="246"/>
      <c r="Q405" s="218"/>
      <c r="R405" s="246"/>
      <c r="S405" s="40"/>
      <c r="T405" s="235"/>
      <c r="U405" s="40"/>
      <c r="V405" s="227"/>
      <c r="W405" s="174"/>
      <c r="X405" s="64"/>
      <c r="Y405" s="175"/>
      <c r="Z405" s="224"/>
      <c r="AA405" s="175"/>
      <c r="AB405" s="224"/>
      <c r="AC405" s="83">
        <f t="shared" si="16"/>
        <v>15736</v>
      </c>
      <c r="AD405" s="175"/>
      <c r="AE405" s="44"/>
      <c r="AF405" s="27"/>
      <c r="AG405" s="83">
        <f t="shared" si="15"/>
        <v>15736</v>
      </c>
      <c r="AH405" s="98"/>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row>
    <row r="406" spans="1:306" s="61" customFormat="1" ht="17.25" customHeight="1" thickTop="1" thickBot="1">
      <c r="A406" s="10"/>
      <c r="B406" s="31" t="s">
        <v>113</v>
      </c>
      <c r="D406" s="23" t="s">
        <v>284</v>
      </c>
      <c r="E406" s="191"/>
      <c r="F406" s="64"/>
      <c r="G406" s="175"/>
      <c r="H406" s="236"/>
      <c r="I406" s="175"/>
      <c r="J406" s="236"/>
      <c r="K406" s="174"/>
      <c r="L406" s="232"/>
      <c r="M406" s="175">
        <v>43977</v>
      </c>
      <c r="N406" s="236">
        <v>45962.400000000001</v>
      </c>
      <c r="O406" s="174"/>
      <c r="P406" s="246"/>
      <c r="Q406" s="218"/>
      <c r="R406" s="246"/>
      <c r="S406" s="40"/>
      <c r="T406" s="235"/>
      <c r="U406" s="40"/>
      <c r="V406" s="227"/>
      <c r="W406" s="174"/>
      <c r="X406" s="64"/>
      <c r="Y406" s="175"/>
      <c r="Z406" s="224"/>
      <c r="AA406" s="175"/>
      <c r="AB406" s="224"/>
      <c r="AC406" s="83">
        <f t="shared" si="16"/>
        <v>45962.400000000001</v>
      </c>
      <c r="AD406" s="175"/>
      <c r="AE406" s="44"/>
      <c r="AF406" s="27"/>
      <c r="AG406" s="83">
        <f t="shared" si="15"/>
        <v>45962.400000000001</v>
      </c>
      <c r="AH406" s="98"/>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row>
    <row r="407" spans="1:306" s="61" customFormat="1" ht="17.25" customHeight="1" thickTop="1" thickBot="1">
      <c r="A407" s="10"/>
      <c r="B407" s="31" t="s">
        <v>260</v>
      </c>
      <c r="D407" s="23" t="s">
        <v>258</v>
      </c>
      <c r="E407" s="191"/>
      <c r="F407" s="64"/>
      <c r="G407" s="175">
        <v>43866</v>
      </c>
      <c r="H407" s="236">
        <v>41367.15</v>
      </c>
      <c r="I407" s="175"/>
      <c r="J407" s="236"/>
      <c r="K407" s="174"/>
      <c r="L407" s="232"/>
      <c r="M407" s="175"/>
      <c r="N407" s="246"/>
      <c r="O407" s="174"/>
      <c r="P407" s="246"/>
      <c r="Q407" s="218"/>
      <c r="R407" s="246"/>
      <c r="S407" s="40"/>
      <c r="T407" s="235"/>
      <c r="U407" s="40"/>
      <c r="V407" s="227"/>
      <c r="W407" s="218">
        <v>44111</v>
      </c>
      <c r="X407" s="232">
        <v>84000</v>
      </c>
      <c r="Y407" s="175"/>
      <c r="Z407" s="224"/>
      <c r="AA407" s="175"/>
      <c r="AB407" s="224"/>
      <c r="AC407" s="83">
        <f t="shared" si="16"/>
        <v>125367.15</v>
      </c>
      <c r="AD407" s="175"/>
      <c r="AE407" s="44"/>
      <c r="AF407" s="27"/>
      <c r="AG407" s="83">
        <f t="shared" si="15"/>
        <v>125367.15</v>
      </c>
      <c r="AH407" s="98"/>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row>
    <row r="408" spans="1:306" s="61" customFormat="1" ht="17.25" customHeight="1" thickTop="1" thickBot="1">
      <c r="A408" s="10"/>
      <c r="B408" s="31" t="s">
        <v>260</v>
      </c>
      <c r="D408" s="23" t="s">
        <v>258</v>
      </c>
      <c r="E408" s="191"/>
      <c r="F408" s="64"/>
      <c r="G408" s="175">
        <v>43872</v>
      </c>
      <c r="H408" s="236">
        <v>23266.1</v>
      </c>
      <c r="I408" s="175"/>
      <c r="J408" s="236"/>
      <c r="K408" s="174"/>
      <c r="L408" s="232"/>
      <c r="M408" s="175"/>
      <c r="N408" s="246"/>
      <c r="O408" s="174"/>
      <c r="P408" s="246"/>
      <c r="Q408" s="218"/>
      <c r="R408" s="246"/>
      <c r="S408" s="40"/>
      <c r="T408" s="235"/>
      <c r="U408" s="40"/>
      <c r="V408" s="227"/>
      <c r="W408" s="218">
        <v>44111</v>
      </c>
      <c r="X408" s="232">
        <v>84000</v>
      </c>
      <c r="Y408" s="175"/>
      <c r="Z408" s="224"/>
      <c r="AA408" s="175"/>
      <c r="AB408" s="224"/>
      <c r="AC408" s="83">
        <f t="shared" si="16"/>
        <v>107266.1</v>
      </c>
      <c r="AD408" s="175"/>
      <c r="AE408" s="44"/>
      <c r="AF408" s="27"/>
      <c r="AG408" s="83">
        <f t="shared" si="15"/>
        <v>107266.1</v>
      </c>
      <c r="AH408" s="98"/>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row>
    <row r="409" spans="1:306" s="61" customFormat="1" ht="17.25" customHeight="1" thickTop="1" thickBot="1">
      <c r="A409" s="10"/>
      <c r="B409" s="31" t="s">
        <v>256</v>
      </c>
      <c r="D409" s="23" t="s">
        <v>255</v>
      </c>
      <c r="E409" s="191"/>
      <c r="F409" s="64"/>
      <c r="G409" s="175"/>
      <c r="H409" s="236"/>
      <c r="I409" s="175"/>
      <c r="J409" s="236"/>
      <c r="K409" s="174"/>
      <c r="L409" s="232"/>
      <c r="M409" s="175">
        <v>43970</v>
      </c>
      <c r="N409" s="235">
        <v>5359.2</v>
      </c>
      <c r="O409" s="174"/>
      <c r="P409" s="246"/>
      <c r="Q409" s="218"/>
      <c r="R409" s="246"/>
      <c r="S409" s="175">
        <v>44054</v>
      </c>
      <c r="T409" s="235">
        <v>60518</v>
      </c>
      <c r="U409" s="40"/>
      <c r="V409" s="227"/>
      <c r="W409" s="174"/>
      <c r="X409" s="64"/>
      <c r="Y409" s="175"/>
      <c r="Z409" s="224"/>
      <c r="AA409" s="175"/>
      <c r="AB409" s="224"/>
      <c r="AC409" s="83">
        <f t="shared" si="16"/>
        <v>65877.2</v>
      </c>
      <c r="AD409" s="175"/>
      <c r="AE409" s="44"/>
      <c r="AF409" s="27"/>
      <c r="AG409" s="83">
        <f t="shared" si="15"/>
        <v>65877.2</v>
      </c>
      <c r="AH409" s="98"/>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row>
    <row r="410" spans="1:306" s="61" customFormat="1" ht="17.25" customHeight="1" thickTop="1" thickBot="1">
      <c r="A410" s="10"/>
      <c r="B410" s="31" t="s">
        <v>256</v>
      </c>
      <c r="D410" s="23" t="s">
        <v>255</v>
      </c>
      <c r="E410" s="191"/>
      <c r="F410" s="64"/>
      <c r="G410" s="175"/>
      <c r="H410" s="236"/>
      <c r="I410" s="175"/>
      <c r="J410" s="236"/>
      <c r="K410" s="174"/>
      <c r="L410" s="232"/>
      <c r="M410" s="175"/>
      <c r="N410" s="33"/>
      <c r="O410" s="174"/>
      <c r="P410" s="246"/>
      <c r="Q410" s="218"/>
      <c r="R410" s="246"/>
      <c r="S410" s="175">
        <v>44053</v>
      </c>
      <c r="T410" s="235">
        <v>5546.2</v>
      </c>
      <c r="U410" s="40"/>
      <c r="V410" s="227"/>
      <c r="W410" s="174"/>
      <c r="X410" s="64"/>
      <c r="Y410" s="175"/>
      <c r="Z410" s="224"/>
      <c r="AA410" s="175"/>
      <c r="AB410" s="224"/>
      <c r="AC410" s="83">
        <f t="shared" si="16"/>
        <v>5546.2</v>
      </c>
      <c r="AD410" s="175"/>
      <c r="AE410" s="44"/>
      <c r="AF410" s="27"/>
      <c r="AG410" s="83">
        <f t="shared" si="15"/>
        <v>5546.2</v>
      </c>
      <c r="AH410" s="98"/>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row>
    <row r="411" spans="1:306" s="61" customFormat="1" ht="17.25" customHeight="1" thickTop="1" thickBot="1">
      <c r="A411" s="10"/>
      <c r="B411" s="31" t="s">
        <v>113</v>
      </c>
      <c r="D411" s="23" t="s">
        <v>313</v>
      </c>
      <c r="E411" s="191"/>
      <c r="F411" s="64"/>
      <c r="G411" s="175"/>
      <c r="H411" s="236"/>
      <c r="I411" s="175"/>
      <c r="J411" s="236"/>
      <c r="K411" s="174"/>
      <c r="L411" s="232"/>
      <c r="M411" s="175"/>
      <c r="N411" s="33"/>
      <c r="O411" s="174"/>
      <c r="P411" s="246"/>
      <c r="Q411" s="218"/>
      <c r="R411" s="246"/>
      <c r="S411" s="175">
        <v>44074</v>
      </c>
      <c r="T411" s="235">
        <v>170362.5</v>
      </c>
      <c r="U411" s="175">
        <v>44097</v>
      </c>
      <c r="V411" s="235">
        <v>170362.5</v>
      </c>
      <c r="W411" s="218">
        <v>44116</v>
      </c>
      <c r="X411" s="232">
        <v>113575</v>
      </c>
      <c r="Y411" s="218">
        <v>44138</v>
      </c>
      <c r="Z411" s="232">
        <v>170362.5</v>
      </c>
      <c r="AA411" s="175"/>
      <c r="AB411" s="224"/>
      <c r="AC411" s="83">
        <f t="shared" si="16"/>
        <v>624662.5</v>
      </c>
      <c r="AD411" s="175"/>
      <c r="AE411" s="44"/>
      <c r="AF411" s="27"/>
      <c r="AG411" s="83">
        <f t="shared" si="15"/>
        <v>624662.5</v>
      </c>
      <c r="AH411" s="98"/>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row>
    <row r="412" spans="1:306" s="61" customFormat="1" ht="17.25" customHeight="1" thickTop="1" thickBot="1">
      <c r="A412" s="10"/>
      <c r="B412" s="31" t="s">
        <v>113</v>
      </c>
      <c r="D412" s="23" t="s">
        <v>313</v>
      </c>
      <c r="E412" s="191"/>
      <c r="F412" s="64"/>
      <c r="G412" s="175"/>
      <c r="H412" s="236"/>
      <c r="I412" s="175"/>
      <c r="J412" s="236"/>
      <c r="K412" s="174"/>
      <c r="L412" s="232"/>
      <c r="M412" s="175"/>
      <c r="N412" s="33"/>
      <c r="O412" s="174"/>
      <c r="P412" s="246"/>
      <c r="Q412" s="218"/>
      <c r="R412" s="246"/>
      <c r="S412" s="175"/>
      <c r="T412" s="235"/>
      <c r="U412" s="175"/>
      <c r="V412" s="235"/>
      <c r="W412" s="218"/>
      <c r="X412" s="232"/>
      <c r="Y412" s="218">
        <v>44159</v>
      </c>
      <c r="Z412" s="232">
        <v>79502.5</v>
      </c>
      <c r="AA412" s="175"/>
      <c r="AB412" s="224"/>
      <c r="AC412" s="83">
        <f t="shared" si="16"/>
        <v>79502.5</v>
      </c>
      <c r="AD412" s="175"/>
      <c r="AE412" s="44"/>
      <c r="AF412" s="27"/>
      <c r="AG412" s="83">
        <f t="shared" si="15"/>
        <v>79502.5</v>
      </c>
      <c r="AH412" s="98"/>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row>
    <row r="413" spans="1:306" s="61" customFormat="1" ht="17.25" customHeight="1" thickTop="1" thickBot="1">
      <c r="A413" s="10"/>
      <c r="B413" s="31" t="s">
        <v>151</v>
      </c>
      <c r="D413" s="23" t="s">
        <v>150</v>
      </c>
      <c r="E413" s="191"/>
      <c r="F413" s="64"/>
      <c r="G413" s="175">
        <v>43888</v>
      </c>
      <c r="H413" s="236">
        <v>225126</v>
      </c>
      <c r="I413" s="174"/>
      <c r="J413" s="232"/>
      <c r="K413" s="174"/>
      <c r="L413" s="232"/>
      <c r="M413" s="175"/>
      <c r="N413" s="33"/>
      <c r="O413" s="174"/>
      <c r="P413" s="246"/>
      <c r="Q413" s="218"/>
      <c r="R413" s="246"/>
      <c r="S413" s="40"/>
      <c r="T413" s="235"/>
      <c r="U413" s="40"/>
      <c r="V413" s="227"/>
      <c r="W413" s="174"/>
      <c r="X413" s="64"/>
      <c r="Y413" s="175"/>
      <c r="Z413" s="224"/>
      <c r="AA413" s="175"/>
      <c r="AB413" s="224"/>
      <c r="AC413" s="83">
        <f t="shared" si="16"/>
        <v>225126</v>
      </c>
      <c r="AD413" s="175"/>
      <c r="AE413" s="44"/>
      <c r="AF413" s="27"/>
      <c r="AG413" s="83">
        <f t="shared" si="15"/>
        <v>225126</v>
      </c>
      <c r="AH413" s="98"/>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row>
    <row r="414" spans="1:306" s="61" customFormat="1" ht="17.25" customHeight="1" thickTop="1" thickBot="1">
      <c r="A414" s="10"/>
      <c r="B414" s="31" t="s">
        <v>368</v>
      </c>
      <c r="D414" s="23" t="s">
        <v>367</v>
      </c>
      <c r="E414" s="191"/>
      <c r="F414" s="64"/>
      <c r="G414" s="175"/>
      <c r="H414" s="236"/>
      <c r="I414" s="174"/>
      <c r="J414" s="232"/>
      <c r="K414" s="174"/>
      <c r="L414" s="234"/>
      <c r="M414" s="175"/>
      <c r="N414" s="233"/>
      <c r="O414" s="174"/>
      <c r="P414" s="246"/>
      <c r="Q414" s="218"/>
      <c r="R414" s="246"/>
      <c r="S414" s="40"/>
      <c r="T414" s="235"/>
      <c r="U414" s="40"/>
      <c r="V414" s="227"/>
      <c r="W414" s="174"/>
      <c r="X414" s="64"/>
      <c r="Y414" s="218"/>
      <c r="Z414" s="232"/>
      <c r="AA414" s="218">
        <v>44167</v>
      </c>
      <c r="AB414" s="232">
        <v>51400.800000000003</v>
      </c>
      <c r="AC414" s="83">
        <f t="shared" si="16"/>
        <v>51400.800000000003</v>
      </c>
      <c r="AD414" s="175"/>
      <c r="AE414" s="44"/>
      <c r="AF414" s="27"/>
      <c r="AG414" s="83">
        <f t="shared" si="15"/>
        <v>51400.800000000003</v>
      </c>
      <c r="AH414" s="98"/>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row>
    <row r="415" spans="1:306" s="61" customFormat="1" ht="17.25" customHeight="1" thickTop="1" thickBot="1">
      <c r="A415" s="10"/>
      <c r="B415" s="31" t="s">
        <v>125</v>
      </c>
      <c r="D415" s="23" t="s">
        <v>124</v>
      </c>
      <c r="E415" s="191"/>
      <c r="F415" s="64"/>
      <c r="G415" s="175">
        <v>43874</v>
      </c>
      <c r="H415" s="236">
        <v>353500</v>
      </c>
      <c r="I415" s="174"/>
      <c r="J415" s="232"/>
      <c r="K415" s="174"/>
      <c r="L415" s="232"/>
      <c r="M415" s="175"/>
      <c r="N415" s="33"/>
      <c r="O415" s="174"/>
      <c r="P415" s="246"/>
      <c r="Q415" s="218"/>
      <c r="R415" s="246"/>
      <c r="S415" s="40"/>
      <c r="T415" s="235"/>
      <c r="U415" s="40"/>
      <c r="V415" s="227"/>
      <c r="W415" s="174"/>
      <c r="X415" s="64"/>
      <c r="Y415" s="175"/>
      <c r="Z415" s="224"/>
      <c r="AA415" s="175"/>
      <c r="AB415" s="224"/>
      <c r="AC415" s="83">
        <f t="shared" si="16"/>
        <v>353500</v>
      </c>
      <c r="AD415" s="175"/>
      <c r="AE415" s="44"/>
      <c r="AF415" s="27"/>
      <c r="AG415" s="83">
        <f t="shared" si="15"/>
        <v>353500</v>
      </c>
      <c r="AH415" s="98"/>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row>
    <row r="416" spans="1:306" s="61" customFormat="1" ht="17.25" customHeight="1" thickTop="1" thickBot="1">
      <c r="A416" s="10"/>
      <c r="B416" s="31" t="s">
        <v>125</v>
      </c>
      <c r="D416" s="23" t="s">
        <v>124</v>
      </c>
      <c r="E416" s="191"/>
      <c r="F416" s="64"/>
      <c r="G416" s="175">
        <v>43881</v>
      </c>
      <c r="H416" s="236">
        <v>353500</v>
      </c>
      <c r="I416" s="174"/>
      <c r="J416" s="232"/>
      <c r="K416" s="174"/>
      <c r="L416" s="232"/>
      <c r="M416" s="175"/>
      <c r="N416" s="33"/>
      <c r="O416" s="174"/>
      <c r="P416" s="246"/>
      <c r="Q416" s="218"/>
      <c r="R416" s="246"/>
      <c r="S416" s="40"/>
      <c r="T416" s="235"/>
      <c r="U416" s="40"/>
      <c r="V416" s="227"/>
      <c r="W416" s="174"/>
      <c r="X416" s="64"/>
      <c r="Y416" s="175"/>
      <c r="Z416" s="224"/>
      <c r="AA416" s="175"/>
      <c r="AB416" s="224"/>
      <c r="AC416" s="83">
        <f t="shared" si="16"/>
        <v>353500</v>
      </c>
      <c r="AD416" s="175"/>
      <c r="AE416" s="44"/>
      <c r="AF416" s="27"/>
      <c r="AG416" s="83">
        <f t="shared" si="15"/>
        <v>353500</v>
      </c>
      <c r="AH416" s="98"/>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row>
    <row r="417" spans="1:306" s="61" customFormat="1" ht="17.25" customHeight="1" thickTop="1" thickBot="1">
      <c r="A417" s="10"/>
      <c r="B417" s="31" t="s">
        <v>133</v>
      </c>
      <c r="D417" s="23" t="s">
        <v>314</v>
      </c>
      <c r="E417" s="191"/>
      <c r="F417" s="64"/>
      <c r="G417" s="175"/>
      <c r="H417" s="236"/>
      <c r="I417" s="174"/>
      <c r="J417" s="232"/>
      <c r="K417" s="174"/>
      <c r="L417" s="234"/>
      <c r="M417" s="175"/>
      <c r="N417" s="233"/>
      <c r="O417" s="174"/>
      <c r="P417" s="246"/>
      <c r="Q417" s="218"/>
      <c r="R417" s="246"/>
      <c r="S417" s="40"/>
      <c r="T417" s="235"/>
      <c r="U417" s="40"/>
      <c r="V417" s="227"/>
      <c r="W417" s="174"/>
      <c r="X417" s="64"/>
      <c r="Y417" s="218">
        <v>44161</v>
      </c>
      <c r="Z417" s="232">
        <v>162513</v>
      </c>
      <c r="AA417" s="175"/>
      <c r="AB417" s="224"/>
      <c r="AC417" s="83">
        <f t="shared" si="16"/>
        <v>162513</v>
      </c>
      <c r="AD417" s="175"/>
      <c r="AE417" s="44"/>
      <c r="AF417" s="27"/>
      <c r="AG417" s="83">
        <f t="shared" si="15"/>
        <v>162513</v>
      </c>
      <c r="AH417" s="98"/>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row>
    <row r="418" spans="1:306" s="61" customFormat="1" ht="17.25" customHeight="1" thickTop="1" thickBot="1">
      <c r="A418" s="10"/>
      <c r="B418" s="31" t="s">
        <v>436</v>
      </c>
      <c r="D418" s="23" t="s">
        <v>363</v>
      </c>
      <c r="E418" s="191"/>
      <c r="F418" s="64"/>
      <c r="G418" s="175"/>
      <c r="H418" s="236"/>
      <c r="I418" s="174"/>
      <c r="J418" s="232"/>
      <c r="K418" s="174"/>
      <c r="L418" s="234"/>
      <c r="M418" s="175"/>
      <c r="N418" s="233"/>
      <c r="O418" s="174"/>
      <c r="P418" s="246"/>
      <c r="Q418" s="218"/>
      <c r="R418" s="246"/>
      <c r="S418" s="40"/>
      <c r="T418" s="235"/>
      <c r="U418" s="40"/>
      <c r="V418" s="227"/>
      <c r="W418" s="174"/>
      <c r="X418" s="64"/>
      <c r="Y418" s="218"/>
      <c r="Z418" s="232"/>
      <c r="AA418" s="218"/>
      <c r="AB418" s="232"/>
      <c r="AC418" s="83">
        <f t="shared" si="16"/>
        <v>0</v>
      </c>
      <c r="AD418" s="175">
        <v>44207</v>
      </c>
      <c r="AE418" s="290">
        <v>196000</v>
      </c>
      <c r="AF418" s="27"/>
      <c r="AG418" s="83">
        <f t="shared" si="15"/>
        <v>196000</v>
      </c>
      <c r="AH418" s="98"/>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row>
    <row r="419" spans="1:306" s="61" customFormat="1" ht="17.25" customHeight="1" thickTop="1" thickBot="1">
      <c r="A419" s="10"/>
      <c r="B419" s="31" t="s">
        <v>436</v>
      </c>
      <c r="D419" s="23" t="s">
        <v>363</v>
      </c>
      <c r="E419" s="191"/>
      <c r="F419" s="64"/>
      <c r="G419" s="175"/>
      <c r="H419" s="236"/>
      <c r="I419" s="174"/>
      <c r="J419" s="232"/>
      <c r="K419" s="174"/>
      <c r="L419" s="234"/>
      <c r="M419" s="175"/>
      <c r="N419" s="233"/>
      <c r="O419" s="174"/>
      <c r="P419" s="246"/>
      <c r="Q419" s="218"/>
      <c r="R419" s="246"/>
      <c r="S419" s="40"/>
      <c r="T419" s="235"/>
      <c r="U419" s="40"/>
      <c r="V419" s="227"/>
      <c r="W419" s="174"/>
      <c r="X419" s="64"/>
      <c r="Y419" s="218"/>
      <c r="Z419" s="232"/>
      <c r="AA419" s="218">
        <v>44193</v>
      </c>
      <c r="AB419" s="232">
        <v>51749.96</v>
      </c>
      <c r="AC419" s="83">
        <f t="shared" si="16"/>
        <v>51749.96</v>
      </c>
      <c r="AD419" s="175">
        <v>44207</v>
      </c>
      <c r="AE419" s="290">
        <v>79490.070000000007</v>
      </c>
      <c r="AF419" s="27"/>
      <c r="AG419" s="83">
        <f t="shared" si="15"/>
        <v>131240.03</v>
      </c>
      <c r="AH419" s="98"/>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row>
    <row r="420" spans="1:306" s="61" customFormat="1" ht="17.25" customHeight="1" thickTop="1" thickBot="1">
      <c r="A420" s="10"/>
      <c r="B420" s="31" t="s">
        <v>216</v>
      </c>
      <c r="D420" s="23" t="s">
        <v>215</v>
      </c>
      <c r="E420" s="191"/>
      <c r="F420" s="64"/>
      <c r="G420" s="175"/>
      <c r="H420" s="236"/>
      <c r="I420" s="117">
        <v>43895</v>
      </c>
      <c r="J420" s="241">
        <v>39994.89</v>
      </c>
      <c r="K420" s="174"/>
      <c r="L420" s="234"/>
      <c r="M420" s="175"/>
      <c r="N420" s="233"/>
      <c r="O420" s="174"/>
      <c r="P420" s="246"/>
      <c r="Q420" s="218"/>
      <c r="R420" s="246"/>
      <c r="S420" s="40"/>
      <c r="T420" s="235"/>
      <c r="U420" s="40"/>
      <c r="V420" s="227"/>
      <c r="W420" s="174"/>
      <c r="X420" s="64"/>
      <c r="Y420" s="175"/>
      <c r="Z420" s="224"/>
      <c r="AA420" s="175"/>
      <c r="AB420" s="224"/>
      <c r="AC420" s="83">
        <f t="shared" si="16"/>
        <v>39994.89</v>
      </c>
      <c r="AD420" s="175"/>
      <c r="AE420" s="44"/>
      <c r="AF420" s="27"/>
      <c r="AG420" s="83">
        <f t="shared" si="15"/>
        <v>39994.89</v>
      </c>
      <c r="AH420" s="98"/>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row>
    <row r="421" spans="1:306" s="61" customFormat="1" ht="17.25" customHeight="1" thickTop="1" thickBot="1">
      <c r="A421" s="10"/>
      <c r="B421" s="31" t="s">
        <v>217</v>
      </c>
      <c r="D421" s="23" t="s">
        <v>215</v>
      </c>
      <c r="E421" s="191"/>
      <c r="F421" s="64"/>
      <c r="G421" s="175"/>
      <c r="H421" s="236"/>
      <c r="I421" s="175">
        <v>43917</v>
      </c>
      <c r="J421" s="236">
        <v>51034.65</v>
      </c>
      <c r="K421" s="174"/>
      <c r="L421" s="234"/>
      <c r="M421" s="175"/>
      <c r="N421" s="233"/>
      <c r="O421" s="174"/>
      <c r="P421" s="246"/>
      <c r="Q421" s="218"/>
      <c r="R421" s="246"/>
      <c r="S421" s="40"/>
      <c r="T421" s="235"/>
      <c r="U421" s="40"/>
      <c r="V421" s="227"/>
      <c r="W421" s="174"/>
      <c r="X421" s="64"/>
      <c r="Y421" s="175"/>
      <c r="Z421" s="224"/>
      <c r="AA421" s="175"/>
      <c r="AB421" s="224"/>
      <c r="AC421" s="83">
        <f t="shared" si="16"/>
        <v>51034.65</v>
      </c>
      <c r="AD421" s="175"/>
      <c r="AE421" s="44"/>
      <c r="AF421" s="27"/>
      <c r="AG421" s="83">
        <f t="shared" si="15"/>
        <v>51034.65</v>
      </c>
      <c r="AH421" s="98"/>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row>
    <row r="422" spans="1:306" s="61" customFormat="1" ht="17.25" customHeight="1" thickTop="1" thickBot="1">
      <c r="A422" s="10"/>
      <c r="B422" s="31" t="s">
        <v>109</v>
      </c>
      <c r="D422" s="23" t="s">
        <v>192</v>
      </c>
      <c r="E422" s="191"/>
      <c r="F422" s="64"/>
      <c r="G422" s="175"/>
      <c r="H422" s="236"/>
      <c r="I422" s="174"/>
      <c r="J422" s="232"/>
      <c r="K422" s="174"/>
      <c r="L422" s="234"/>
      <c r="M422" s="175"/>
      <c r="N422" s="233"/>
      <c r="O422" s="174"/>
      <c r="P422" s="246"/>
      <c r="Q422" s="218"/>
      <c r="R422" s="246"/>
      <c r="S422" s="175">
        <v>44068</v>
      </c>
      <c r="T422" s="236">
        <v>98805.32</v>
      </c>
      <c r="U422" s="175"/>
      <c r="V422" s="236"/>
      <c r="W422" s="174"/>
      <c r="X422" s="64"/>
      <c r="Y422" s="175"/>
      <c r="Z422" s="224"/>
      <c r="AA422" s="175"/>
      <c r="AB422" s="224"/>
      <c r="AC422" s="83">
        <f t="shared" si="16"/>
        <v>98805.32</v>
      </c>
      <c r="AD422" s="175"/>
      <c r="AE422" s="44"/>
      <c r="AF422" s="27"/>
      <c r="AG422" s="83">
        <f t="shared" si="15"/>
        <v>98805.32</v>
      </c>
      <c r="AH422" s="98"/>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row>
    <row r="423" spans="1:306" s="61" customFormat="1" ht="17.25" customHeight="1" thickTop="1" thickBot="1">
      <c r="A423" s="10"/>
      <c r="B423" s="31" t="s">
        <v>109</v>
      </c>
      <c r="D423" s="23" t="s">
        <v>192</v>
      </c>
      <c r="E423" s="191"/>
      <c r="F423" s="64"/>
      <c r="G423" s="175"/>
      <c r="H423" s="236"/>
      <c r="I423" s="174"/>
      <c r="J423" s="232"/>
      <c r="K423" s="174"/>
      <c r="L423" s="234"/>
      <c r="M423" s="175"/>
      <c r="N423" s="233"/>
      <c r="O423" s="174"/>
      <c r="P423" s="246"/>
      <c r="Q423" s="218"/>
      <c r="R423" s="246"/>
      <c r="S423" s="175">
        <v>44054</v>
      </c>
      <c r="T423" s="266">
        <v>98805.32</v>
      </c>
      <c r="U423" s="175"/>
      <c r="V423" s="266"/>
      <c r="W423" s="174"/>
      <c r="X423" s="64"/>
      <c r="Y423" s="175"/>
      <c r="Z423" s="224"/>
      <c r="AA423" s="175"/>
      <c r="AB423" s="224"/>
      <c r="AC423" s="83">
        <f t="shared" si="16"/>
        <v>98805.32</v>
      </c>
      <c r="AD423" s="175"/>
      <c r="AE423" s="44"/>
      <c r="AF423" s="27"/>
      <c r="AG423" s="83">
        <f t="shared" ref="AG423:AG486" si="17">AC423+AE423</f>
        <v>98805.32</v>
      </c>
      <c r="AH423" s="98"/>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row>
    <row r="424" spans="1:306" s="61" customFormat="1" ht="17.25" customHeight="1" thickTop="1" thickBot="1">
      <c r="A424" s="10"/>
      <c r="B424" s="31" t="s">
        <v>109</v>
      </c>
      <c r="D424" s="23" t="s">
        <v>192</v>
      </c>
      <c r="E424" s="191"/>
      <c r="F424" s="64"/>
      <c r="G424" s="175"/>
      <c r="H424" s="236"/>
      <c r="I424" s="174"/>
      <c r="J424" s="232"/>
      <c r="K424" s="174"/>
      <c r="L424" s="234"/>
      <c r="M424" s="175"/>
      <c r="N424" s="233"/>
      <c r="O424" s="174"/>
      <c r="P424" s="246"/>
      <c r="Q424" s="218"/>
      <c r="R424" s="246"/>
      <c r="S424" s="175">
        <v>44060</v>
      </c>
      <c r="T424" s="266">
        <v>98805.32</v>
      </c>
      <c r="U424" s="175"/>
      <c r="V424" s="266"/>
      <c r="W424" s="174"/>
      <c r="X424" s="64"/>
      <c r="Y424" s="175"/>
      <c r="Z424" s="224"/>
      <c r="AA424" s="175"/>
      <c r="AB424" s="224"/>
      <c r="AC424" s="83">
        <f t="shared" si="16"/>
        <v>98805.32</v>
      </c>
      <c r="AD424" s="175"/>
      <c r="AE424" s="44"/>
      <c r="AF424" s="27"/>
      <c r="AG424" s="83">
        <f t="shared" si="17"/>
        <v>98805.32</v>
      </c>
      <c r="AH424" s="98"/>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row>
    <row r="425" spans="1:306" s="61" customFormat="1" ht="17.25" customHeight="1" thickTop="1" thickBot="1">
      <c r="A425" s="10"/>
      <c r="B425" s="31" t="s">
        <v>395</v>
      </c>
      <c r="D425" s="23" t="s">
        <v>392</v>
      </c>
      <c r="E425" s="191"/>
      <c r="F425" s="64"/>
      <c r="G425" s="175"/>
      <c r="H425" s="236"/>
      <c r="I425" s="174"/>
      <c r="J425" s="232"/>
      <c r="K425" s="174"/>
      <c r="L425" s="234"/>
      <c r="M425" s="175"/>
      <c r="N425" s="233"/>
      <c r="O425" s="174"/>
      <c r="P425" s="246"/>
      <c r="Q425" s="218"/>
      <c r="R425" s="246"/>
      <c r="S425" s="175"/>
      <c r="T425" s="266"/>
      <c r="U425" s="175"/>
      <c r="V425" s="266"/>
      <c r="W425" s="174"/>
      <c r="X425" s="64"/>
      <c r="Y425" s="175">
        <v>44159</v>
      </c>
      <c r="Z425" s="236">
        <v>21900</v>
      </c>
      <c r="AA425" s="175">
        <v>44181</v>
      </c>
      <c r="AB425" s="236">
        <v>85250</v>
      </c>
      <c r="AC425" s="83">
        <f t="shared" si="16"/>
        <v>107150</v>
      </c>
      <c r="AD425" s="175">
        <v>44214</v>
      </c>
      <c r="AE425" s="300">
        <v>10950</v>
      </c>
      <c r="AF425" s="27"/>
      <c r="AG425" s="83">
        <f t="shared" si="17"/>
        <v>118100</v>
      </c>
      <c r="AH425" s="98"/>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row>
    <row r="426" spans="1:306" s="61" customFormat="1" ht="17.25" customHeight="1" thickTop="1" thickBot="1">
      <c r="A426" s="10"/>
      <c r="B426" s="31" t="s">
        <v>395</v>
      </c>
      <c r="D426" s="23" t="s">
        <v>392</v>
      </c>
      <c r="E426" s="191"/>
      <c r="F426" s="64"/>
      <c r="G426" s="175"/>
      <c r="H426" s="236"/>
      <c r="I426" s="174"/>
      <c r="J426" s="232"/>
      <c r="K426" s="174"/>
      <c r="L426" s="234"/>
      <c r="M426" s="175"/>
      <c r="N426" s="233"/>
      <c r="O426" s="174"/>
      <c r="P426" s="246"/>
      <c r="Q426" s="218"/>
      <c r="R426" s="246"/>
      <c r="S426" s="175"/>
      <c r="T426" s="266"/>
      <c r="U426" s="175"/>
      <c r="V426" s="266"/>
      <c r="W426" s="174"/>
      <c r="X426" s="64"/>
      <c r="Y426" s="175"/>
      <c r="Z426" s="236"/>
      <c r="AA426" s="175">
        <v>44186</v>
      </c>
      <c r="AB426" s="236">
        <v>85250</v>
      </c>
      <c r="AC426" s="83">
        <f t="shared" si="16"/>
        <v>85250</v>
      </c>
      <c r="AD426" s="175"/>
      <c r="AE426" s="44"/>
      <c r="AF426" s="27"/>
      <c r="AG426" s="83">
        <f t="shared" si="17"/>
        <v>85250</v>
      </c>
      <c r="AH426" s="98"/>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row>
    <row r="427" spans="1:306" s="61" customFormat="1" ht="17.25" customHeight="1" thickTop="1" thickBot="1">
      <c r="A427" s="10"/>
      <c r="B427" s="31" t="s">
        <v>348</v>
      </c>
      <c r="D427" s="23" t="s">
        <v>337</v>
      </c>
      <c r="E427" s="191"/>
      <c r="F427" s="64"/>
      <c r="G427" s="175"/>
      <c r="H427" s="236"/>
      <c r="I427" s="174"/>
      <c r="J427" s="232"/>
      <c r="K427" s="174"/>
      <c r="L427" s="234"/>
      <c r="M427" s="175"/>
      <c r="N427" s="233"/>
      <c r="O427" s="174"/>
      <c r="P427" s="246"/>
      <c r="Q427" s="218"/>
      <c r="R427" s="246"/>
      <c r="S427" s="175"/>
      <c r="T427" s="266"/>
      <c r="U427" s="175"/>
      <c r="V427" s="266"/>
      <c r="W427" s="175">
        <v>44132</v>
      </c>
      <c r="X427" s="236">
        <v>84000</v>
      </c>
      <c r="Y427" s="175"/>
      <c r="Z427" s="224"/>
      <c r="AA427" s="175"/>
      <c r="AB427" s="224"/>
      <c r="AC427" s="83">
        <f t="shared" si="16"/>
        <v>84000</v>
      </c>
      <c r="AD427" s="175"/>
      <c r="AE427" s="44"/>
      <c r="AF427" s="27"/>
      <c r="AG427" s="83">
        <f t="shared" si="17"/>
        <v>84000</v>
      </c>
      <c r="AH427" s="98"/>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row>
    <row r="428" spans="1:306" s="61" customFormat="1" ht="17.25" customHeight="1" thickTop="1" thickBot="1">
      <c r="A428" s="10"/>
      <c r="B428" s="31" t="s">
        <v>348</v>
      </c>
      <c r="D428" s="23" t="s">
        <v>337</v>
      </c>
      <c r="E428" s="191"/>
      <c r="F428" s="64"/>
      <c r="G428" s="175"/>
      <c r="H428" s="236"/>
      <c r="I428" s="174"/>
      <c r="J428" s="232"/>
      <c r="K428" s="174"/>
      <c r="L428" s="234"/>
      <c r="M428" s="175"/>
      <c r="N428" s="233"/>
      <c r="O428" s="174"/>
      <c r="P428" s="246"/>
      <c r="Q428" s="218"/>
      <c r="R428" s="246"/>
      <c r="S428" s="175"/>
      <c r="T428" s="266"/>
      <c r="U428" s="175"/>
      <c r="V428" s="266"/>
      <c r="W428" s="175">
        <v>44132</v>
      </c>
      <c r="X428" s="236">
        <v>45996.28</v>
      </c>
      <c r="Y428" s="175"/>
      <c r="Z428" s="224"/>
      <c r="AA428" s="175"/>
      <c r="AB428" s="224"/>
      <c r="AC428" s="83">
        <f t="shared" si="16"/>
        <v>45996.28</v>
      </c>
      <c r="AD428" s="175"/>
      <c r="AE428" s="44"/>
      <c r="AF428" s="27"/>
      <c r="AG428" s="83">
        <f t="shared" si="17"/>
        <v>45996.28</v>
      </c>
      <c r="AH428" s="98"/>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row>
    <row r="429" spans="1:306" s="62" customFormat="1" ht="17.25" customHeight="1" thickTop="1" thickBot="1">
      <c r="A429" s="26"/>
      <c r="B429" s="31" t="s">
        <v>141</v>
      </c>
      <c r="C429" s="24"/>
      <c r="D429" s="23" t="s">
        <v>249</v>
      </c>
      <c r="E429" s="218"/>
      <c r="F429" s="232"/>
      <c r="G429" s="117">
        <v>43875</v>
      </c>
      <c r="H429" s="232">
        <v>21990</v>
      </c>
      <c r="I429" s="117"/>
      <c r="J429" s="232"/>
      <c r="K429" s="117"/>
      <c r="L429" s="160"/>
      <c r="M429" s="117"/>
      <c r="N429" s="232"/>
      <c r="O429" s="175"/>
      <c r="P429" s="235"/>
      <c r="Q429" s="153"/>
      <c r="R429" s="266"/>
      <c r="S429" s="175"/>
      <c r="T429" s="235"/>
      <c r="U429" s="108"/>
      <c r="V429" s="133"/>
      <c r="W429" s="218"/>
      <c r="X429" s="232"/>
      <c r="Y429" s="175"/>
      <c r="Z429" s="224"/>
      <c r="AA429" s="175"/>
      <c r="AB429" s="224"/>
      <c r="AC429" s="83">
        <f t="shared" si="16"/>
        <v>21990</v>
      </c>
      <c r="AD429" s="175"/>
      <c r="AE429" s="44"/>
      <c r="AF429" s="27"/>
      <c r="AG429" s="83">
        <f t="shared" si="17"/>
        <v>21990</v>
      </c>
      <c r="AH429" s="99"/>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c r="BL429" s="50"/>
      <c r="BM429" s="50"/>
      <c r="BN429" s="50"/>
      <c r="BO429" s="50"/>
      <c r="BP429" s="50"/>
      <c r="BQ429" s="50"/>
      <c r="BR429" s="50"/>
      <c r="BS429" s="50"/>
      <c r="BT429" s="50"/>
      <c r="BU429" s="50"/>
      <c r="BV429" s="50"/>
      <c r="BW429" s="50"/>
      <c r="BX429" s="50"/>
      <c r="BY429" s="50"/>
      <c r="CA429" s="61"/>
      <c r="CB429" s="61"/>
      <c r="CC429" s="61"/>
      <c r="CD429" s="61"/>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c r="IW429" s="61"/>
      <c r="IX429" s="61"/>
      <c r="IY429" s="61"/>
      <c r="IZ429" s="61"/>
      <c r="JA429" s="61"/>
      <c r="JB429" s="61"/>
      <c r="JC429" s="61"/>
      <c r="JD429" s="61"/>
      <c r="JE429" s="61"/>
      <c r="JF429" s="61"/>
      <c r="JG429" s="61"/>
      <c r="JH429" s="61"/>
      <c r="JI429" s="61"/>
      <c r="JJ429" s="61"/>
      <c r="JK429" s="61"/>
      <c r="JL429" s="61"/>
      <c r="JM429" s="61"/>
      <c r="JN429" s="61"/>
      <c r="JO429" s="61"/>
      <c r="JP429" s="61"/>
      <c r="JQ429" s="61"/>
      <c r="JR429" s="61"/>
      <c r="JS429" s="61"/>
      <c r="JT429" s="61"/>
      <c r="JU429" s="61"/>
      <c r="JV429" s="61"/>
      <c r="JW429" s="61"/>
      <c r="JX429" s="61"/>
      <c r="JY429" s="61"/>
      <c r="JZ429" s="61"/>
      <c r="KA429" s="61"/>
      <c r="KB429" s="61"/>
      <c r="KC429" s="61"/>
      <c r="KD429" s="61"/>
      <c r="KE429" s="61"/>
      <c r="KF429" s="61"/>
      <c r="KG429" s="61"/>
      <c r="KH429" s="61"/>
      <c r="KI429" s="61"/>
      <c r="KJ429" s="61"/>
      <c r="KK429" s="61"/>
      <c r="KL429" s="61"/>
      <c r="KM429" s="61"/>
      <c r="KN429" s="61"/>
      <c r="KO429" s="61"/>
      <c r="KP429" s="61"/>
      <c r="KQ429" s="61"/>
      <c r="KR429" s="61"/>
      <c r="KS429" s="61"/>
      <c r="KT429" s="61"/>
    </row>
    <row r="430" spans="1:306" s="61" customFormat="1" ht="17.25" customHeight="1" thickTop="1" thickBot="1">
      <c r="A430" s="10"/>
      <c r="B430" s="31" t="s">
        <v>239</v>
      </c>
      <c r="D430" s="23" t="s">
        <v>238</v>
      </c>
      <c r="E430" s="191"/>
      <c r="F430" s="64"/>
      <c r="G430" s="175">
        <v>43881</v>
      </c>
      <c r="H430" s="236">
        <v>118120</v>
      </c>
      <c r="I430" s="175">
        <v>43894</v>
      </c>
      <c r="J430" s="236">
        <v>109565</v>
      </c>
      <c r="K430" s="174"/>
      <c r="L430" s="234"/>
      <c r="M430" s="175"/>
      <c r="N430" s="233"/>
      <c r="O430" s="174"/>
      <c r="P430" s="246"/>
      <c r="Q430" s="218"/>
      <c r="R430" s="246"/>
      <c r="S430" s="175"/>
      <c r="T430" s="266"/>
      <c r="U430" s="175"/>
      <c r="V430" s="266"/>
      <c r="W430" s="174"/>
      <c r="X430" s="64"/>
      <c r="Y430" s="175"/>
      <c r="Z430" s="224"/>
      <c r="AA430" s="175"/>
      <c r="AB430" s="224"/>
      <c r="AC430" s="83">
        <f t="shared" si="16"/>
        <v>227685</v>
      </c>
      <c r="AD430" s="175"/>
      <c r="AE430" s="44"/>
      <c r="AF430" s="27"/>
      <c r="AG430" s="83">
        <f t="shared" si="17"/>
        <v>227685</v>
      </c>
      <c r="AH430" s="98"/>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row>
    <row r="431" spans="1:306" s="61" customFormat="1" ht="17.25" customHeight="1" thickTop="1" thickBot="1">
      <c r="A431" s="10"/>
      <c r="B431" s="31" t="s">
        <v>204</v>
      </c>
      <c r="D431" s="23" t="s">
        <v>444</v>
      </c>
      <c r="E431" s="191"/>
      <c r="F431" s="64"/>
      <c r="G431" s="175"/>
      <c r="H431" s="236"/>
      <c r="I431" s="175"/>
      <c r="J431" s="236"/>
      <c r="K431" s="174"/>
      <c r="L431" s="234"/>
      <c r="M431" s="175"/>
      <c r="N431" s="233"/>
      <c r="O431" s="174"/>
      <c r="P431" s="246"/>
      <c r="Q431" s="218"/>
      <c r="R431" s="246"/>
      <c r="S431" s="175"/>
      <c r="T431" s="266"/>
      <c r="U431" s="175"/>
      <c r="V431" s="266"/>
      <c r="W431" s="174"/>
      <c r="X431" s="64"/>
      <c r="Y431" s="175"/>
      <c r="Z431" s="224"/>
      <c r="AA431" s="175">
        <v>44182</v>
      </c>
      <c r="AB431" s="263">
        <v>474308.53</v>
      </c>
      <c r="AC431" s="83">
        <f t="shared" si="16"/>
        <v>474308.53</v>
      </c>
      <c r="AD431" s="175"/>
      <c r="AE431" s="44"/>
      <c r="AF431" s="27"/>
      <c r="AG431" s="83">
        <f t="shared" si="17"/>
        <v>474308.53</v>
      </c>
      <c r="AH431" s="98"/>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row>
    <row r="432" spans="1:306" s="61" customFormat="1" ht="17.25" customHeight="1" thickTop="1" thickBot="1">
      <c r="A432" s="10"/>
      <c r="B432" s="31" t="s">
        <v>218</v>
      </c>
      <c r="D432" s="23" t="s">
        <v>178</v>
      </c>
      <c r="E432" s="191"/>
      <c r="F432" s="64"/>
      <c r="G432" s="175"/>
      <c r="H432" s="236"/>
      <c r="I432" s="175">
        <v>43906</v>
      </c>
      <c r="J432" s="236">
        <v>45000</v>
      </c>
      <c r="K432" s="175">
        <v>43950</v>
      </c>
      <c r="L432" s="236">
        <v>15000</v>
      </c>
      <c r="M432" s="175">
        <v>43977</v>
      </c>
      <c r="N432" s="236">
        <v>15000</v>
      </c>
      <c r="O432" s="175">
        <v>43997</v>
      </c>
      <c r="P432" s="236">
        <v>15000</v>
      </c>
      <c r="Q432" s="175">
        <v>44034</v>
      </c>
      <c r="R432" s="236">
        <v>15000</v>
      </c>
      <c r="S432" s="40"/>
      <c r="T432" s="235"/>
      <c r="U432" s="40"/>
      <c r="V432" s="227"/>
      <c r="W432" s="175">
        <v>44118</v>
      </c>
      <c r="X432" s="236">
        <v>30000</v>
      </c>
      <c r="Y432" s="175"/>
      <c r="Z432" s="224"/>
      <c r="AA432" s="175"/>
      <c r="AB432" s="224"/>
      <c r="AC432" s="83">
        <f t="shared" si="16"/>
        <v>135000</v>
      </c>
      <c r="AD432" s="175"/>
      <c r="AE432" s="44"/>
      <c r="AF432" s="27"/>
      <c r="AG432" s="83">
        <f t="shared" si="17"/>
        <v>135000</v>
      </c>
      <c r="AH432" s="98"/>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row>
    <row r="433" spans="1:306" s="61" customFormat="1" ht="17.25" customHeight="1" thickTop="1" thickBot="1">
      <c r="A433" s="10"/>
      <c r="B433" s="31" t="s">
        <v>218</v>
      </c>
      <c r="D433" s="23" t="s">
        <v>178</v>
      </c>
      <c r="E433" s="191"/>
      <c r="F433" s="64"/>
      <c r="G433" s="175"/>
      <c r="H433" s="236"/>
      <c r="I433" s="117">
        <v>43895</v>
      </c>
      <c r="J433" s="241">
        <v>21472.19</v>
      </c>
      <c r="K433" s="174"/>
      <c r="L433" s="232"/>
      <c r="M433" s="175">
        <v>43977</v>
      </c>
      <c r="N433" s="236">
        <v>15000</v>
      </c>
      <c r="O433" s="175">
        <v>44012</v>
      </c>
      <c r="P433" s="236">
        <v>15000</v>
      </c>
      <c r="Q433" s="218"/>
      <c r="R433" s="246"/>
      <c r="S433" s="40"/>
      <c r="T433" s="235"/>
      <c r="U433" s="40"/>
      <c r="V433" s="227"/>
      <c r="W433" s="174"/>
      <c r="X433" s="64"/>
      <c r="Y433" s="175"/>
      <c r="Z433" s="224"/>
      <c r="AA433" s="175"/>
      <c r="AB433" s="224"/>
      <c r="AC433" s="83">
        <f t="shared" si="16"/>
        <v>51472.19</v>
      </c>
      <c r="AD433" s="175"/>
      <c r="AE433" s="44"/>
      <c r="AF433" s="27"/>
      <c r="AG433" s="83">
        <f t="shared" si="17"/>
        <v>51472.19</v>
      </c>
      <c r="AH433" s="98"/>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row>
    <row r="434" spans="1:306" s="61" customFormat="1" ht="17.25" customHeight="1" thickTop="1" thickBot="1">
      <c r="A434" s="10"/>
      <c r="B434" s="31" t="s">
        <v>218</v>
      </c>
      <c r="D434" s="23" t="s">
        <v>178</v>
      </c>
      <c r="E434" s="191"/>
      <c r="F434" s="64"/>
      <c r="G434" s="175"/>
      <c r="H434" s="236"/>
      <c r="I434" s="175">
        <v>43892</v>
      </c>
      <c r="J434" s="236">
        <v>15000</v>
      </c>
      <c r="K434" s="174"/>
      <c r="L434" s="232"/>
      <c r="M434" s="175"/>
      <c r="N434" s="33"/>
      <c r="O434" s="175">
        <v>43997</v>
      </c>
      <c r="P434" s="236">
        <v>6972</v>
      </c>
      <c r="Q434" s="218"/>
      <c r="R434" s="246"/>
      <c r="S434" s="40"/>
      <c r="T434" s="235"/>
      <c r="U434" s="40"/>
      <c r="V434" s="227"/>
      <c r="W434" s="174"/>
      <c r="X434" s="64"/>
      <c r="Y434" s="175"/>
      <c r="Z434" s="224"/>
      <c r="AA434" s="175"/>
      <c r="AB434" s="224"/>
      <c r="AC434" s="83">
        <f t="shared" si="16"/>
        <v>21972</v>
      </c>
      <c r="AD434" s="175"/>
      <c r="AE434" s="44"/>
      <c r="AF434" s="27"/>
      <c r="AG434" s="83">
        <f t="shared" si="17"/>
        <v>21972</v>
      </c>
      <c r="AH434" s="98"/>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row>
    <row r="435" spans="1:306" s="61" customFormat="1" ht="17.25" customHeight="1" thickTop="1" thickBot="1">
      <c r="A435" s="10"/>
      <c r="B435" s="31" t="s">
        <v>218</v>
      </c>
      <c r="D435" s="23" t="s">
        <v>178</v>
      </c>
      <c r="E435" s="191"/>
      <c r="F435" s="64"/>
      <c r="G435" s="175"/>
      <c r="H435" s="236"/>
      <c r="I435" s="175">
        <v>43906</v>
      </c>
      <c r="J435" s="236">
        <v>5208</v>
      </c>
      <c r="K435" s="174"/>
      <c r="L435" s="232"/>
      <c r="M435" s="175"/>
      <c r="N435" s="33"/>
      <c r="O435" s="117">
        <v>44005</v>
      </c>
      <c r="P435" s="241">
        <v>22663.66</v>
      </c>
      <c r="Q435" s="218"/>
      <c r="R435" s="246"/>
      <c r="S435" s="40"/>
      <c r="T435" s="235"/>
      <c r="U435" s="40"/>
      <c r="V435" s="227"/>
      <c r="W435" s="174"/>
      <c r="X435" s="64"/>
      <c r="Y435" s="175"/>
      <c r="Z435" s="224"/>
      <c r="AA435" s="175"/>
      <c r="AB435" s="224"/>
      <c r="AC435" s="83">
        <f t="shared" si="16"/>
        <v>27871.66</v>
      </c>
      <c r="AD435" s="175"/>
      <c r="AE435" s="44"/>
      <c r="AF435" s="27"/>
      <c r="AG435" s="83">
        <f t="shared" si="17"/>
        <v>27871.66</v>
      </c>
      <c r="AH435" s="98"/>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row>
    <row r="436" spans="1:306" s="61" customFormat="1" ht="17.25" customHeight="1" thickTop="1" thickBot="1">
      <c r="A436" s="10"/>
      <c r="B436" s="23" t="s">
        <v>514</v>
      </c>
      <c r="D436" s="23" t="s">
        <v>515</v>
      </c>
      <c r="E436" s="191"/>
      <c r="F436" s="64"/>
      <c r="G436" s="175"/>
      <c r="H436" s="236"/>
      <c r="I436" s="175"/>
      <c r="J436" s="236"/>
      <c r="K436" s="174"/>
      <c r="L436" s="232"/>
      <c r="M436" s="175"/>
      <c r="N436" s="33"/>
      <c r="O436" s="117"/>
      <c r="P436" s="245"/>
      <c r="Q436" s="218"/>
      <c r="R436" s="246"/>
      <c r="S436" s="40"/>
      <c r="T436" s="235"/>
      <c r="U436" s="40"/>
      <c r="V436" s="227"/>
      <c r="W436" s="174"/>
      <c r="X436" s="64"/>
      <c r="Y436" s="175"/>
      <c r="Z436" s="225"/>
      <c r="AA436" s="175"/>
      <c r="AB436" s="224"/>
      <c r="AC436" s="83">
        <f t="shared" si="16"/>
        <v>0</v>
      </c>
      <c r="AD436" s="175">
        <v>44217</v>
      </c>
      <c r="AE436" s="300">
        <v>55560.56</v>
      </c>
      <c r="AF436" s="27"/>
      <c r="AG436" s="83">
        <f t="shared" si="17"/>
        <v>55560.56</v>
      </c>
      <c r="AH436" s="98"/>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row>
    <row r="437" spans="1:306" s="61" customFormat="1" ht="17.25" customHeight="1" thickTop="1" thickBot="1">
      <c r="A437" s="10"/>
      <c r="B437" s="31" t="s">
        <v>405</v>
      </c>
      <c r="D437" s="23" t="s">
        <v>340</v>
      </c>
      <c r="E437" s="191"/>
      <c r="F437" s="64"/>
      <c r="G437" s="175"/>
      <c r="H437" s="236"/>
      <c r="I437" s="175"/>
      <c r="J437" s="236"/>
      <c r="K437" s="174"/>
      <c r="L437" s="232"/>
      <c r="M437" s="175"/>
      <c r="N437" s="33"/>
      <c r="O437" s="117"/>
      <c r="P437" s="245"/>
      <c r="Q437" s="218"/>
      <c r="R437" s="246"/>
      <c r="S437" s="40"/>
      <c r="T437" s="235"/>
      <c r="U437" s="40"/>
      <c r="V437" s="227"/>
      <c r="W437" s="174"/>
      <c r="X437" s="64"/>
      <c r="Y437" s="175">
        <v>44152</v>
      </c>
      <c r="Z437" s="266">
        <v>30000</v>
      </c>
      <c r="AA437" s="175"/>
      <c r="AB437" s="224"/>
      <c r="AC437" s="83">
        <f t="shared" si="16"/>
        <v>30000</v>
      </c>
      <c r="AD437" s="175"/>
      <c r="AE437" s="44"/>
      <c r="AF437" s="27"/>
      <c r="AG437" s="83">
        <f t="shared" si="17"/>
        <v>30000</v>
      </c>
      <c r="AH437" s="98"/>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row>
    <row r="438" spans="1:306" s="61" customFormat="1" ht="17.25" customHeight="1" thickTop="1" thickBot="1">
      <c r="A438" s="10"/>
      <c r="B438" s="31" t="s">
        <v>174</v>
      </c>
      <c r="D438" s="23" t="s">
        <v>492</v>
      </c>
      <c r="E438" s="191"/>
      <c r="F438" s="64"/>
      <c r="G438" s="175"/>
      <c r="H438" s="236"/>
      <c r="I438" s="175"/>
      <c r="J438" s="236"/>
      <c r="K438" s="174"/>
      <c r="L438" s="232"/>
      <c r="M438" s="175"/>
      <c r="N438" s="33"/>
      <c r="O438" s="117"/>
      <c r="P438" s="245"/>
      <c r="Q438" s="218"/>
      <c r="R438" s="246"/>
      <c r="S438" s="40"/>
      <c r="T438" s="235"/>
      <c r="U438" s="40"/>
      <c r="V438" s="227"/>
      <c r="W438" s="174"/>
      <c r="X438" s="64"/>
      <c r="Y438" s="175"/>
      <c r="Z438" s="266"/>
      <c r="AA438" s="175"/>
      <c r="AB438" s="224"/>
      <c r="AC438" s="83">
        <f t="shared" si="16"/>
        <v>0</v>
      </c>
      <c r="AD438" s="175">
        <v>44217</v>
      </c>
      <c r="AE438" s="300">
        <v>322755.95</v>
      </c>
      <c r="AF438" s="27"/>
      <c r="AG438" s="83">
        <f t="shared" si="17"/>
        <v>322755.95</v>
      </c>
      <c r="AH438" s="98"/>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row>
    <row r="439" spans="1:306" s="61" customFormat="1" ht="17.25" customHeight="1" thickTop="1" thickBot="1">
      <c r="A439" s="10"/>
      <c r="B439" s="31" t="s">
        <v>96</v>
      </c>
      <c r="D439" s="23" t="s">
        <v>350</v>
      </c>
      <c r="E439" s="191"/>
      <c r="F439" s="64"/>
      <c r="G439" s="175"/>
      <c r="H439" s="236"/>
      <c r="I439" s="175"/>
      <c r="J439" s="236"/>
      <c r="K439" s="174"/>
      <c r="L439" s="232"/>
      <c r="M439" s="175"/>
      <c r="N439" s="33"/>
      <c r="O439" s="117"/>
      <c r="P439" s="245"/>
      <c r="Q439" s="218"/>
      <c r="R439" s="246"/>
      <c r="S439" s="40"/>
      <c r="T439" s="235"/>
      <c r="U439" s="40"/>
      <c r="V439" s="227"/>
      <c r="W439" s="175">
        <v>44132</v>
      </c>
      <c r="X439" s="236">
        <v>53397.3</v>
      </c>
      <c r="Y439" s="175"/>
      <c r="Z439" s="266"/>
      <c r="AA439" s="175"/>
      <c r="AB439" s="224"/>
      <c r="AC439" s="83">
        <f t="shared" si="16"/>
        <v>53397.3</v>
      </c>
      <c r="AD439" s="175"/>
      <c r="AE439" s="44"/>
      <c r="AF439" s="27"/>
      <c r="AG439" s="83">
        <f t="shared" si="17"/>
        <v>53397.3</v>
      </c>
      <c r="AH439" s="98"/>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row>
    <row r="440" spans="1:306" s="61" customFormat="1" ht="17.25" customHeight="1" thickTop="1" thickBot="1">
      <c r="A440" s="10"/>
      <c r="B440" s="31" t="s">
        <v>113</v>
      </c>
      <c r="D440" s="23" t="s">
        <v>408</v>
      </c>
      <c r="E440" s="191"/>
      <c r="F440" s="64"/>
      <c r="G440" s="175"/>
      <c r="H440" s="236"/>
      <c r="I440" s="175"/>
      <c r="J440" s="236"/>
      <c r="K440" s="174"/>
      <c r="L440" s="232"/>
      <c r="M440" s="175"/>
      <c r="N440" s="33"/>
      <c r="O440" s="117"/>
      <c r="P440" s="245"/>
      <c r="Q440" s="218"/>
      <c r="R440" s="246"/>
      <c r="S440" s="40"/>
      <c r="T440" s="235"/>
      <c r="U440" s="40"/>
      <c r="V440" s="227"/>
      <c r="W440" s="175"/>
      <c r="X440" s="236"/>
      <c r="Y440" s="175">
        <v>44165</v>
      </c>
      <c r="Z440" s="266">
        <v>22308</v>
      </c>
      <c r="AA440" s="175"/>
      <c r="AB440" s="224"/>
      <c r="AC440" s="83">
        <f t="shared" si="16"/>
        <v>22308</v>
      </c>
      <c r="AD440" s="175"/>
      <c r="AE440" s="44"/>
      <c r="AF440" s="27"/>
      <c r="AG440" s="83">
        <f t="shared" si="17"/>
        <v>22308</v>
      </c>
      <c r="AH440" s="98"/>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row>
    <row r="441" spans="1:306" s="61" customFormat="1" ht="17.25" customHeight="1" thickTop="1" thickBot="1">
      <c r="A441" s="10"/>
      <c r="B441" s="31" t="s">
        <v>220</v>
      </c>
      <c r="D441" s="23" t="s">
        <v>219</v>
      </c>
      <c r="E441" s="191"/>
      <c r="F441" s="64"/>
      <c r="G441" s="175"/>
      <c r="H441" s="236"/>
      <c r="I441" s="117">
        <v>43895</v>
      </c>
      <c r="J441" s="241">
        <v>352090.75</v>
      </c>
      <c r="K441" s="174"/>
      <c r="L441" s="232"/>
      <c r="M441" s="175"/>
      <c r="N441" s="33"/>
      <c r="O441" s="117"/>
      <c r="P441" s="245"/>
      <c r="Q441" s="218"/>
      <c r="R441" s="246"/>
      <c r="S441" s="40"/>
      <c r="T441" s="235"/>
      <c r="U441" s="40"/>
      <c r="V441" s="227"/>
      <c r="W441" s="174"/>
      <c r="X441" s="64"/>
      <c r="Y441" s="175"/>
      <c r="Z441" s="224"/>
      <c r="AA441" s="175"/>
      <c r="AB441" s="224"/>
      <c r="AC441" s="83">
        <f t="shared" si="16"/>
        <v>352090.75</v>
      </c>
      <c r="AD441" s="175"/>
      <c r="AE441" s="44"/>
      <c r="AF441" s="27"/>
      <c r="AG441" s="83">
        <f t="shared" si="17"/>
        <v>352090.75</v>
      </c>
      <c r="AH441" s="98"/>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row>
    <row r="442" spans="1:306" s="61" customFormat="1" ht="17.25" customHeight="1" thickTop="1" thickBot="1">
      <c r="A442" s="10"/>
      <c r="B442" s="31" t="s">
        <v>174</v>
      </c>
      <c r="D442" s="23" t="s">
        <v>325</v>
      </c>
      <c r="E442" s="191"/>
      <c r="F442" s="64"/>
      <c r="G442" s="175"/>
      <c r="H442" s="236"/>
      <c r="I442" s="117"/>
      <c r="J442" s="263"/>
      <c r="K442" s="174"/>
      <c r="L442" s="232"/>
      <c r="M442" s="175"/>
      <c r="N442" s="33"/>
      <c r="O442" s="117"/>
      <c r="P442" s="245"/>
      <c r="Q442" s="218"/>
      <c r="R442" s="246"/>
      <c r="S442" s="40"/>
      <c r="T442" s="235"/>
      <c r="U442" s="40"/>
      <c r="V442" s="227"/>
      <c r="W442" s="175">
        <v>44111</v>
      </c>
      <c r="X442" s="266">
        <v>1452401.78</v>
      </c>
      <c r="Y442" s="175"/>
      <c r="Z442" s="224"/>
      <c r="AA442" s="175"/>
      <c r="AB442" s="224"/>
      <c r="AC442" s="83">
        <f t="shared" si="16"/>
        <v>1452401.78</v>
      </c>
      <c r="AD442" s="175"/>
      <c r="AE442" s="44"/>
      <c r="AF442" s="27"/>
      <c r="AG442" s="83">
        <f t="shared" si="17"/>
        <v>1452401.78</v>
      </c>
      <c r="AH442" s="98"/>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row>
    <row r="443" spans="1:306" s="61" customFormat="1" ht="17.25" customHeight="1" thickTop="1" thickBot="1">
      <c r="A443" s="10"/>
      <c r="B443" s="31" t="s">
        <v>66</v>
      </c>
      <c r="C443" s="24"/>
      <c r="D443" s="23" t="s">
        <v>83</v>
      </c>
      <c r="E443" s="117"/>
      <c r="F443" s="232"/>
      <c r="G443" s="192"/>
      <c r="H443" s="272"/>
      <c r="I443" s="174"/>
      <c r="J443" s="232"/>
      <c r="K443" s="117">
        <v>43943</v>
      </c>
      <c r="L443" s="232">
        <v>32400</v>
      </c>
      <c r="M443" s="175"/>
      <c r="N443" s="230"/>
      <c r="O443" s="175"/>
      <c r="P443" s="235"/>
      <c r="Q443" s="175"/>
      <c r="R443" s="235"/>
      <c r="S443" s="218"/>
      <c r="T443" s="235"/>
      <c r="U443" s="108"/>
      <c r="V443" s="227"/>
      <c r="W443" s="218"/>
      <c r="X443" s="232"/>
      <c r="Y443" s="175"/>
      <c r="Z443" s="224"/>
      <c r="AA443" s="175"/>
      <c r="AB443" s="224"/>
      <c r="AC443" s="83">
        <f t="shared" si="16"/>
        <v>32400</v>
      </c>
      <c r="AD443" s="175"/>
      <c r="AE443" s="44"/>
      <c r="AF443" s="27"/>
      <c r="AG443" s="83">
        <f t="shared" si="17"/>
        <v>32400</v>
      </c>
      <c r="AH443" s="98"/>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CA443" s="62"/>
      <c r="CB443" s="62"/>
      <c r="CC443" s="62"/>
      <c r="CD443" s="62"/>
      <c r="CE443" s="62"/>
      <c r="CF443" s="62"/>
      <c r="CG443" s="62"/>
      <c r="CH443" s="62"/>
      <c r="CI443" s="62"/>
      <c r="CJ443" s="62"/>
      <c r="CK443" s="62"/>
      <c r="CL443" s="62"/>
      <c r="CM443" s="62"/>
      <c r="CN443" s="62"/>
      <c r="CO443" s="62"/>
      <c r="CP443" s="62"/>
      <c r="CQ443" s="62"/>
      <c r="CR443" s="62"/>
      <c r="CS443" s="62"/>
      <c r="CT443" s="62"/>
      <c r="CU443" s="62"/>
      <c r="CV443" s="62"/>
      <c r="CW443" s="62"/>
      <c r="CX443" s="62"/>
      <c r="CY443" s="62"/>
      <c r="CZ443" s="62"/>
      <c r="DA443" s="62"/>
      <c r="DB443" s="62"/>
      <c r="DC443" s="62"/>
      <c r="DD443" s="62"/>
      <c r="DE443" s="62"/>
      <c r="DF443" s="62"/>
      <c r="DG443" s="62"/>
      <c r="DH443" s="62"/>
      <c r="DI443" s="62"/>
      <c r="DJ443" s="62"/>
      <c r="DK443" s="62"/>
      <c r="DL443" s="62"/>
      <c r="DM443" s="62"/>
      <c r="DN443" s="62"/>
      <c r="DO443" s="62"/>
      <c r="DP443" s="62"/>
      <c r="DQ443" s="62"/>
      <c r="DR443" s="62"/>
      <c r="DS443" s="62"/>
      <c r="DT443" s="62"/>
      <c r="DU443" s="62"/>
      <c r="DV443" s="62"/>
      <c r="DW443" s="62"/>
      <c r="DX443" s="62"/>
      <c r="DY443" s="62"/>
      <c r="DZ443" s="62"/>
      <c r="EA443" s="62"/>
      <c r="EB443" s="62"/>
      <c r="EC443" s="62"/>
      <c r="ED443" s="62"/>
      <c r="EE443" s="62"/>
      <c r="EF443" s="62"/>
      <c r="EG443" s="62"/>
      <c r="EH443" s="62"/>
      <c r="EI443" s="62"/>
      <c r="EJ443" s="62"/>
      <c r="EK443" s="62"/>
      <c r="EL443" s="62"/>
      <c r="EM443" s="62"/>
      <c r="EN443" s="62"/>
      <c r="EO443" s="62"/>
      <c r="EP443" s="62"/>
      <c r="EQ443" s="62"/>
      <c r="ER443" s="62"/>
      <c r="ES443" s="62"/>
      <c r="ET443" s="62"/>
      <c r="EU443" s="62"/>
      <c r="EV443" s="62"/>
      <c r="EW443" s="62"/>
      <c r="EX443" s="62"/>
      <c r="EY443" s="62"/>
      <c r="EZ443" s="62"/>
      <c r="FA443" s="62"/>
      <c r="FB443" s="62"/>
      <c r="FC443" s="62"/>
      <c r="FD443" s="62"/>
      <c r="FE443" s="62"/>
      <c r="FF443" s="62"/>
      <c r="FG443" s="62"/>
      <c r="FH443" s="62"/>
      <c r="FI443" s="62"/>
      <c r="FJ443" s="62"/>
      <c r="FK443" s="62"/>
      <c r="FL443" s="62"/>
      <c r="FM443" s="62"/>
      <c r="FN443" s="62"/>
      <c r="FO443" s="62"/>
      <c r="FP443" s="62"/>
      <c r="FQ443" s="62"/>
      <c r="FR443" s="62"/>
      <c r="FS443" s="62"/>
      <c r="FT443" s="62"/>
      <c r="FU443" s="62"/>
      <c r="FV443" s="62"/>
      <c r="FW443" s="62"/>
      <c r="FX443" s="62"/>
      <c r="FY443" s="62"/>
      <c r="FZ443" s="62"/>
      <c r="GA443" s="62"/>
      <c r="GB443" s="62"/>
      <c r="GC443" s="62"/>
      <c r="GD443" s="62"/>
      <c r="GE443" s="62"/>
      <c r="GF443" s="62"/>
      <c r="GG443" s="62"/>
      <c r="GH443" s="62"/>
      <c r="GI443" s="62"/>
      <c r="GJ443" s="62"/>
      <c r="GK443" s="62"/>
      <c r="GL443" s="62"/>
      <c r="GM443" s="62"/>
      <c r="GN443" s="62"/>
      <c r="GO443" s="62"/>
      <c r="GP443" s="62"/>
      <c r="GQ443" s="62"/>
      <c r="GR443" s="62"/>
      <c r="GS443" s="62"/>
      <c r="GT443" s="62"/>
      <c r="GU443" s="62"/>
      <c r="GV443" s="62"/>
      <c r="GW443" s="62"/>
      <c r="GX443" s="62"/>
      <c r="GY443" s="62"/>
      <c r="GZ443" s="62"/>
      <c r="HA443" s="62"/>
      <c r="HB443" s="62"/>
      <c r="HC443" s="62"/>
      <c r="HD443" s="62"/>
      <c r="HE443" s="62"/>
      <c r="HF443" s="62"/>
      <c r="HG443" s="62"/>
      <c r="HH443" s="62"/>
      <c r="HI443" s="62"/>
      <c r="HJ443" s="62"/>
      <c r="HK443" s="62"/>
      <c r="HL443" s="62"/>
      <c r="HM443" s="62"/>
      <c r="HN443" s="62"/>
      <c r="HO443" s="62"/>
      <c r="HP443" s="62"/>
      <c r="HQ443" s="62"/>
      <c r="HR443" s="62"/>
      <c r="HS443" s="62"/>
      <c r="HT443" s="62"/>
      <c r="HU443" s="62"/>
      <c r="HV443" s="62"/>
      <c r="HW443" s="62"/>
      <c r="HX443" s="62"/>
      <c r="HY443" s="62"/>
      <c r="HZ443" s="62"/>
      <c r="IA443" s="62"/>
      <c r="IB443" s="62"/>
      <c r="IC443" s="62"/>
      <c r="ID443" s="62"/>
      <c r="IE443" s="62"/>
      <c r="IF443" s="62"/>
      <c r="IG443" s="62"/>
      <c r="IH443" s="62"/>
      <c r="II443" s="62"/>
      <c r="IJ443" s="62"/>
      <c r="IK443" s="62"/>
      <c r="IL443" s="62"/>
      <c r="IM443" s="62"/>
      <c r="IN443" s="62"/>
      <c r="IO443" s="62"/>
      <c r="IP443" s="62"/>
      <c r="IQ443" s="62"/>
      <c r="IR443" s="62"/>
      <c r="IS443" s="62"/>
      <c r="IT443" s="62"/>
      <c r="IU443" s="62"/>
      <c r="IV443" s="62"/>
      <c r="IW443" s="62"/>
      <c r="IX443" s="62"/>
      <c r="IY443" s="62"/>
      <c r="IZ443" s="62"/>
      <c r="JA443" s="62"/>
      <c r="JB443" s="62"/>
      <c r="JC443" s="62"/>
      <c r="JD443" s="62"/>
      <c r="JE443" s="62"/>
      <c r="JF443" s="62"/>
      <c r="JG443" s="62"/>
      <c r="JH443" s="62"/>
      <c r="JI443" s="62"/>
      <c r="JJ443" s="62"/>
      <c r="JK443" s="62"/>
      <c r="JL443" s="62"/>
      <c r="JM443" s="62"/>
      <c r="JN443" s="62"/>
      <c r="JO443" s="62"/>
      <c r="JP443" s="62"/>
      <c r="JQ443" s="62"/>
      <c r="JR443" s="62"/>
      <c r="JS443" s="62"/>
      <c r="JT443" s="62"/>
      <c r="JU443" s="62"/>
      <c r="JV443" s="62"/>
      <c r="JW443" s="62"/>
      <c r="JX443" s="62"/>
      <c r="JY443" s="62"/>
      <c r="JZ443" s="62"/>
      <c r="KA443" s="62"/>
      <c r="KB443" s="62"/>
      <c r="KC443" s="62"/>
      <c r="KD443" s="62"/>
      <c r="KE443" s="62"/>
      <c r="KF443" s="62"/>
      <c r="KG443" s="62"/>
      <c r="KH443" s="62"/>
      <c r="KI443" s="62"/>
      <c r="KJ443" s="62"/>
      <c r="KK443" s="62"/>
      <c r="KL443" s="62"/>
      <c r="KM443" s="62"/>
      <c r="KN443" s="62"/>
      <c r="KO443" s="62"/>
      <c r="KP443" s="62"/>
      <c r="KQ443" s="62"/>
      <c r="KR443" s="62"/>
      <c r="KS443" s="62"/>
      <c r="KT443" s="62"/>
    </row>
    <row r="444" spans="1:306" s="61" customFormat="1" ht="17.25" customHeight="1" thickTop="1" thickBot="1">
      <c r="A444" s="10"/>
      <c r="B444" s="31" t="s">
        <v>253</v>
      </c>
      <c r="C444" s="24"/>
      <c r="D444" s="23" t="s">
        <v>252</v>
      </c>
      <c r="E444" s="117"/>
      <c r="F444" s="232"/>
      <c r="G444" s="192"/>
      <c r="H444" s="272"/>
      <c r="I444" s="174"/>
      <c r="J444" s="232"/>
      <c r="K444" s="117"/>
      <c r="L444" s="232"/>
      <c r="M444" s="175"/>
      <c r="N444" s="230"/>
      <c r="O444" s="175"/>
      <c r="P444" s="235"/>
      <c r="Q444" s="175">
        <v>44034</v>
      </c>
      <c r="R444" s="235">
        <v>80231.360000000001</v>
      </c>
      <c r="S444" s="218">
        <v>44054</v>
      </c>
      <c r="T444" s="235">
        <v>15196.5</v>
      </c>
      <c r="U444" s="108"/>
      <c r="V444" s="227"/>
      <c r="W444" s="218"/>
      <c r="X444" s="232"/>
      <c r="Y444" s="175"/>
      <c r="Z444" s="224"/>
      <c r="AA444" s="175"/>
      <c r="AB444" s="224"/>
      <c r="AC444" s="83">
        <f t="shared" si="16"/>
        <v>95427.86</v>
      </c>
      <c r="AD444" s="175"/>
      <c r="AE444" s="44"/>
      <c r="AF444" s="27"/>
      <c r="AG444" s="83">
        <f t="shared" si="17"/>
        <v>95427.86</v>
      </c>
      <c r="AH444" s="98"/>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CA444" s="62"/>
      <c r="CB444" s="62"/>
      <c r="CC444" s="62"/>
      <c r="CD444" s="62"/>
      <c r="CE444" s="62"/>
      <c r="CF444" s="62"/>
      <c r="CG444" s="62"/>
      <c r="CH444" s="62"/>
      <c r="CI444" s="62"/>
      <c r="CJ444" s="62"/>
      <c r="CK444" s="62"/>
      <c r="CL444" s="62"/>
      <c r="CM444" s="62"/>
      <c r="CN444" s="62"/>
      <c r="CO444" s="62"/>
      <c r="CP444" s="62"/>
      <c r="CQ444" s="62"/>
      <c r="CR444" s="62"/>
      <c r="CS444" s="62"/>
      <c r="CT444" s="62"/>
      <c r="CU444" s="62"/>
      <c r="CV444" s="62"/>
      <c r="CW444" s="62"/>
      <c r="CX444" s="62"/>
      <c r="CY444" s="62"/>
      <c r="CZ444" s="62"/>
      <c r="DA444" s="62"/>
      <c r="DB444" s="62"/>
      <c r="DC444" s="62"/>
      <c r="DD444" s="62"/>
      <c r="DE444" s="62"/>
      <c r="DF444" s="62"/>
      <c r="DG444" s="62"/>
      <c r="DH444" s="62"/>
      <c r="DI444" s="62"/>
      <c r="DJ444" s="62"/>
      <c r="DK444" s="62"/>
      <c r="DL444" s="62"/>
      <c r="DM444" s="62"/>
      <c r="DN444" s="62"/>
      <c r="DO444" s="62"/>
      <c r="DP444" s="62"/>
      <c r="DQ444" s="62"/>
      <c r="DR444" s="62"/>
      <c r="DS444" s="62"/>
      <c r="DT444" s="62"/>
      <c r="DU444" s="62"/>
      <c r="DV444" s="62"/>
      <c r="DW444" s="62"/>
      <c r="DX444" s="62"/>
      <c r="DY444" s="62"/>
      <c r="DZ444" s="62"/>
      <c r="EA444" s="62"/>
      <c r="EB444" s="62"/>
      <c r="EC444" s="62"/>
      <c r="ED444" s="62"/>
      <c r="EE444" s="62"/>
      <c r="EF444" s="62"/>
      <c r="EG444" s="62"/>
      <c r="EH444" s="62"/>
      <c r="EI444" s="62"/>
      <c r="EJ444" s="62"/>
      <c r="EK444" s="62"/>
      <c r="EL444" s="62"/>
      <c r="EM444" s="62"/>
      <c r="EN444" s="62"/>
      <c r="EO444" s="62"/>
      <c r="EP444" s="62"/>
      <c r="EQ444" s="62"/>
      <c r="ER444" s="62"/>
      <c r="ES444" s="62"/>
      <c r="ET444" s="62"/>
      <c r="EU444" s="62"/>
      <c r="EV444" s="62"/>
      <c r="EW444" s="62"/>
      <c r="EX444" s="62"/>
      <c r="EY444" s="62"/>
      <c r="EZ444" s="62"/>
      <c r="FA444" s="62"/>
      <c r="FB444" s="62"/>
      <c r="FC444" s="62"/>
      <c r="FD444" s="62"/>
      <c r="FE444" s="62"/>
      <c r="FF444" s="62"/>
      <c r="FG444" s="62"/>
      <c r="FH444" s="62"/>
      <c r="FI444" s="62"/>
      <c r="FJ444" s="62"/>
      <c r="FK444" s="62"/>
      <c r="FL444" s="62"/>
      <c r="FM444" s="62"/>
      <c r="FN444" s="62"/>
      <c r="FO444" s="62"/>
      <c r="FP444" s="62"/>
      <c r="FQ444" s="62"/>
      <c r="FR444" s="62"/>
      <c r="FS444" s="62"/>
      <c r="FT444" s="62"/>
      <c r="FU444" s="62"/>
      <c r="FV444" s="62"/>
      <c r="FW444" s="62"/>
      <c r="FX444" s="62"/>
      <c r="FY444" s="62"/>
      <c r="FZ444" s="62"/>
      <c r="GA444" s="62"/>
      <c r="GB444" s="62"/>
      <c r="GC444" s="62"/>
      <c r="GD444" s="62"/>
      <c r="GE444" s="62"/>
      <c r="GF444" s="62"/>
      <c r="GG444" s="62"/>
      <c r="GH444" s="62"/>
      <c r="GI444" s="62"/>
      <c r="GJ444" s="62"/>
      <c r="GK444" s="62"/>
      <c r="GL444" s="62"/>
      <c r="GM444" s="62"/>
      <c r="GN444" s="62"/>
      <c r="GO444" s="62"/>
      <c r="GP444" s="62"/>
      <c r="GQ444" s="62"/>
      <c r="GR444" s="62"/>
      <c r="GS444" s="62"/>
      <c r="GT444" s="62"/>
      <c r="GU444" s="62"/>
      <c r="GV444" s="62"/>
      <c r="GW444" s="62"/>
      <c r="GX444" s="62"/>
      <c r="GY444" s="62"/>
      <c r="GZ444" s="62"/>
      <c r="HA444" s="62"/>
      <c r="HB444" s="62"/>
      <c r="HC444" s="62"/>
      <c r="HD444" s="62"/>
      <c r="HE444" s="62"/>
      <c r="HF444" s="62"/>
      <c r="HG444" s="62"/>
      <c r="HH444" s="62"/>
      <c r="HI444" s="62"/>
      <c r="HJ444" s="62"/>
      <c r="HK444" s="62"/>
      <c r="HL444" s="62"/>
      <c r="HM444" s="62"/>
      <c r="HN444" s="62"/>
      <c r="HO444" s="62"/>
      <c r="HP444" s="62"/>
      <c r="HQ444" s="62"/>
      <c r="HR444" s="62"/>
      <c r="HS444" s="62"/>
      <c r="HT444" s="62"/>
      <c r="HU444" s="62"/>
      <c r="HV444" s="62"/>
      <c r="HW444" s="62"/>
      <c r="HX444" s="62"/>
      <c r="HY444" s="62"/>
      <c r="HZ444" s="62"/>
      <c r="IA444" s="62"/>
      <c r="IB444" s="62"/>
      <c r="IC444" s="62"/>
      <c r="ID444" s="62"/>
      <c r="IE444" s="62"/>
      <c r="IF444" s="62"/>
      <c r="IG444" s="62"/>
      <c r="IH444" s="62"/>
      <c r="II444" s="62"/>
      <c r="IJ444" s="62"/>
      <c r="IK444" s="62"/>
      <c r="IL444" s="62"/>
      <c r="IM444" s="62"/>
      <c r="IN444" s="62"/>
      <c r="IO444" s="62"/>
      <c r="IP444" s="62"/>
      <c r="IQ444" s="62"/>
      <c r="IR444" s="62"/>
      <c r="IS444" s="62"/>
      <c r="IT444" s="62"/>
      <c r="IU444" s="62"/>
      <c r="IV444" s="62"/>
      <c r="IW444" s="62"/>
      <c r="IX444" s="62"/>
      <c r="IY444" s="62"/>
      <c r="IZ444" s="62"/>
      <c r="JA444" s="62"/>
      <c r="JB444" s="62"/>
      <c r="JC444" s="62"/>
      <c r="JD444" s="62"/>
      <c r="JE444" s="62"/>
      <c r="JF444" s="62"/>
      <c r="JG444" s="62"/>
      <c r="JH444" s="62"/>
      <c r="JI444" s="62"/>
      <c r="JJ444" s="62"/>
      <c r="JK444" s="62"/>
      <c r="JL444" s="62"/>
      <c r="JM444" s="62"/>
      <c r="JN444" s="62"/>
      <c r="JO444" s="62"/>
      <c r="JP444" s="62"/>
      <c r="JQ444" s="62"/>
      <c r="JR444" s="62"/>
      <c r="JS444" s="62"/>
      <c r="JT444" s="62"/>
      <c r="JU444" s="62"/>
      <c r="JV444" s="62"/>
      <c r="JW444" s="62"/>
      <c r="JX444" s="62"/>
      <c r="JY444" s="62"/>
      <c r="JZ444" s="62"/>
      <c r="KA444" s="62"/>
      <c r="KB444" s="62"/>
      <c r="KC444" s="62"/>
      <c r="KD444" s="62"/>
      <c r="KE444" s="62"/>
      <c r="KF444" s="62"/>
      <c r="KG444" s="62"/>
      <c r="KH444" s="62"/>
      <c r="KI444" s="62"/>
      <c r="KJ444" s="62"/>
      <c r="KK444" s="62"/>
      <c r="KL444" s="62"/>
      <c r="KM444" s="62"/>
      <c r="KN444" s="62"/>
      <c r="KO444" s="62"/>
      <c r="KP444" s="62"/>
      <c r="KQ444" s="62"/>
      <c r="KR444" s="62"/>
      <c r="KS444" s="62"/>
      <c r="KT444" s="62"/>
    </row>
    <row r="445" spans="1:306" s="61" customFormat="1" ht="17.25" customHeight="1" thickTop="1" thickBot="1">
      <c r="A445" s="10"/>
      <c r="B445" s="31" t="s">
        <v>253</v>
      </c>
      <c r="C445" s="24"/>
      <c r="D445" s="23" t="s">
        <v>252</v>
      </c>
      <c r="E445" s="117"/>
      <c r="F445" s="232"/>
      <c r="G445" s="192"/>
      <c r="H445" s="272"/>
      <c r="I445" s="174"/>
      <c r="J445" s="232"/>
      <c r="K445" s="117"/>
      <c r="L445" s="232"/>
      <c r="M445" s="175"/>
      <c r="N445" s="230"/>
      <c r="O445" s="175"/>
      <c r="P445" s="235"/>
      <c r="Q445" s="175">
        <v>44034</v>
      </c>
      <c r="R445" s="235">
        <v>15196.5</v>
      </c>
      <c r="S445" s="218"/>
      <c r="T445" s="235"/>
      <c r="U445" s="108"/>
      <c r="V445" s="227"/>
      <c r="W445" s="218"/>
      <c r="X445" s="232"/>
      <c r="Y445" s="175"/>
      <c r="Z445" s="224"/>
      <c r="AA445" s="175"/>
      <c r="AB445" s="224"/>
      <c r="AC445" s="83">
        <f t="shared" si="16"/>
        <v>15196.5</v>
      </c>
      <c r="AD445" s="175"/>
      <c r="AE445" s="44"/>
      <c r="AF445" s="27"/>
      <c r="AG445" s="83">
        <f t="shared" si="17"/>
        <v>15196.5</v>
      </c>
      <c r="AH445" s="98"/>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CA445" s="62"/>
      <c r="CB445" s="62"/>
      <c r="CC445" s="62"/>
      <c r="CD445" s="62"/>
      <c r="CE445" s="62"/>
      <c r="CF445" s="62"/>
      <c r="CG445" s="62"/>
      <c r="CH445" s="62"/>
      <c r="CI445" s="62"/>
      <c r="CJ445" s="62"/>
      <c r="CK445" s="62"/>
      <c r="CL445" s="62"/>
      <c r="CM445" s="62"/>
      <c r="CN445" s="62"/>
      <c r="CO445" s="62"/>
      <c r="CP445" s="62"/>
      <c r="CQ445" s="62"/>
      <c r="CR445" s="62"/>
      <c r="CS445" s="62"/>
      <c r="CT445" s="62"/>
      <c r="CU445" s="62"/>
      <c r="CV445" s="62"/>
      <c r="CW445" s="62"/>
      <c r="CX445" s="62"/>
      <c r="CY445" s="62"/>
      <c r="CZ445" s="62"/>
      <c r="DA445" s="62"/>
      <c r="DB445" s="62"/>
      <c r="DC445" s="62"/>
      <c r="DD445" s="62"/>
      <c r="DE445" s="62"/>
      <c r="DF445" s="62"/>
      <c r="DG445" s="62"/>
      <c r="DH445" s="62"/>
      <c r="DI445" s="62"/>
      <c r="DJ445" s="62"/>
      <c r="DK445" s="62"/>
      <c r="DL445" s="62"/>
      <c r="DM445" s="62"/>
      <c r="DN445" s="62"/>
      <c r="DO445" s="62"/>
      <c r="DP445" s="62"/>
      <c r="DQ445" s="62"/>
      <c r="DR445" s="62"/>
      <c r="DS445" s="62"/>
      <c r="DT445" s="62"/>
      <c r="DU445" s="62"/>
      <c r="DV445" s="62"/>
      <c r="DW445" s="62"/>
      <c r="DX445" s="62"/>
      <c r="DY445" s="62"/>
      <c r="DZ445" s="62"/>
      <c r="EA445" s="62"/>
      <c r="EB445" s="62"/>
      <c r="EC445" s="62"/>
      <c r="ED445" s="62"/>
      <c r="EE445" s="62"/>
      <c r="EF445" s="62"/>
      <c r="EG445" s="62"/>
      <c r="EH445" s="62"/>
      <c r="EI445" s="62"/>
      <c r="EJ445" s="62"/>
      <c r="EK445" s="62"/>
      <c r="EL445" s="62"/>
      <c r="EM445" s="62"/>
      <c r="EN445" s="62"/>
      <c r="EO445" s="62"/>
      <c r="EP445" s="62"/>
      <c r="EQ445" s="62"/>
      <c r="ER445" s="62"/>
      <c r="ES445" s="62"/>
      <c r="ET445" s="62"/>
      <c r="EU445" s="62"/>
      <c r="EV445" s="62"/>
      <c r="EW445" s="62"/>
      <c r="EX445" s="62"/>
      <c r="EY445" s="62"/>
      <c r="EZ445" s="62"/>
      <c r="FA445" s="62"/>
      <c r="FB445" s="62"/>
      <c r="FC445" s="62"/>
      <c r="FD445" s="62"/>
      <c r="FE445" s="62"/>
      <c r="FF445" s="62"/>
      <c r="FG445" s="62"/>
      <c r="FH445" s="62"/>
      <c r="FI445" s="62"/>
      <c r="FJ445" s="62"/>
      <c r="FK445" s="62"/>
      <c r="FL445" s="62"/>
      <c r="FM445" s="62"/>
      <c r="FN445" s="62"/>
      <c r="FO445" s="62"/>
      <c r="FP445" s="62"/>
      <c r="FQ445" s="62"/>
      <c r="FR445" s="62"/>
      <c r="FS445" s="62"/>
      <c r="FT445" s="62"/>
      <c r="FU445" s="62"/>
      <c r="FV445" s="62"/>
      <c r="FW445" s="62"/>
      <c r="FX445" s="62"/>
      <c r="FY445" s="62"/>
      <c r="FZ445" s="62"/>
      <c r="GA445" s="62"/>
      <c r="GB445" s="62"/>
      <c r="GC445" s="62"/>
      <c r="GD445" s="62"/>
      <c r="GE445" s="62"/>
      <c r="GF445" s="62"/>
      <c r="GG445" s="62"/>
      <c r="GH445" s="62"/>
      <c r="GI445" s="62"/>
      <c r="GJ445" s="62"/>
      <c r="GK445" s="62"/>
      <c r="GL445" s="62"/>
      <c r="GM445" s="62"/>
      <c r="GN445" s="62"/>
      <c r="GO445" s="62"/>
      <c r="GP445" s="62"/>
      <c r="GQ445" s="62"/>
      <c r="GR445" s="62"/>
      <c r="GS445" s="62"/>
      <c r="GT445" s="62"/>
      <c r="GU445" s="62"/>
      <c r="GV445" s="62"/>
      <c r="GW445" s="62"/>
      <c r="GX445" s="62"/>
      <c r="GY445" s="62"/>
      <c r="GZ445" s="62"/>
      <c r="HA445" s="62"/>
      <c r="HB445" s="62"/>
      <c r="HC445" s="62"/>
      <c r="HD445" s="62"/>
      <c r="HE445" s="62"/>
      <c r="HF445" s="62"/>
      <c r="HG445" s="62"/>
      <c r="HH445" s="62"/>
      <c r="HI445" s="62"/>
      <c r="HJ445" s="62"/>
      <c r="HK445" s="62"/>
      <c r="HL445" s="62"/>
      <c r="HM445" s="62"/>
      <c r="HN445" s="62"/>
      <c r="HO445" s="62"/>
      <c r="HP445" s="62"/>
      <c r="HQ445" s="62"/>
      <c r="HR445" s="62"/>
      <c r="HS445" s="62"/>
      <c r="HT445" s="62"/>
      <c r="HU445" s="62"/>
      <c r="HV445" s="62"/>
      <c r="HW445" s="62"/>
      <c r="HX445" s="62"/>
      <c r="HY445" s="62"/>
      <c r="HZ445" s="62"/>
      <c r="IA445" s="62"/>
      <c r="IB445" s="62"/>
      <c r="IC445" s="62"/>
      <c r="ID445" s="62"/>
      <c r="IE445" s="62"/>
      <c r="IF445" s="62"/>
      <c r="IG445" s="62"/>
      <c r="IH445" s="62"/>
      <c r="II445" s="62"/>
      <c r="IJ445" s="62"/>
      <c r="IK445" s="62"/>
      <c r="IL445" s="62"/>
      <c r="IM445" s="62"/>
      <c r="IN445" s="62"/>
      <c r="IO445" s="62"/>
      <c r="IP445" s="62"/>
      <c r="IQ445" s="62"/>
      <c r="IR445" s="62"/>
      <c r="IS445" s="62"/>
      <c r="IT445" s="62"/>
      <c r="IU445" s="62"/>
      <c r="IV445" s="62"/>
      <c r="IW445" s="62"/>
      <c r="IX445" s="62"/>
      <c r="IY445" s="62"/>
      <c r="IZ445" s="62"/>
      <c r="JA445" s="62"/>
      <c r="JB445" s="62"/>
      <c r="JC445" s="62"/>
      <c r="JD445" s="62"/>
      <c r="JE445" s="62"/>
      <c r="JF445" s="62"/>
      <c r="JG445" s="62"/>
      <c r="JH445" s="62"/>
      <c r="JI445" s="62"/>
      <c r="JJ445" s="62"/>
      <c r="JK445" s="62"/>
      <c r="JL445" s="62"/>
      <c r="JM445" s="62"/>
      <c r="JN445" s="62"/>
      <c r="JO445" s="62"/>
      <c r="JP445" s="62"/>
      <c r="JQ445" s="62"/>
      <c r="JR445" s="62"/>
      <c r="JS445" s="62"/>
      <c r="JT445" s="62"/>
      <c r="JU445" s="62"/>
      <c r="JV445" s="62"/>
      <c r="JW445" s="62"/>
      <c r="JX445" s="62"/>
      <c r="JY445" s="62"/>
      <c r="JZ445" s="62"/>
      <c r="KA445" s="62"/>
      <c r="KB445" s="62"/>
      <c r="KC445" s="62"/>
      <c r="KD445" s="62"/>
      <c r="KE445" s="62"/>
      <c r="KF445" s="62"/>
      <c r="KG445" s="62"/>
      <c r="KH445" s="62"/>
      <c r="KI445" s="62"/>
      <c r="KJ445" s="62"/>
      <c r="KK445" s="62"/>
      <c r="KL445" s="62"/>
      <c r="KM445" s="62"/>
      <c r="KN445" s="62"/>
      <c r="KO445" s="62"/>
      <c r="KP445" s="62"/>
      <c r="KQ445" s="62"/>
      <c r="KR445" s="62"/>
      <c r="KS445" s="62"/>
      <c r="KT445" s="62"/>
    </row>
    <row r="446" spans="1:306" s="61" customFormat="1" ht="17.25" customHeight="1" thickTop="1" thickBot="1">
      <c r="A446" s="10"/>
      <c r="B446" s="31" t="s">
        <v>253</v>
      </c>
      <c r="C446" s="24"/>
      <c r="D446" s="23" t="s">
        <v>252</v>
      </c>
      <c r="E446" s="117"/>
      <c r="F446" s="232"/>
      <c r="G446" s="192"/>
      <c r="H446" s="272"/>
      <c r="I446" s="174"/>
      <c r="J446" s="232"/>
      <c r="K446" s="117"/>
      <c r="L446" s="232"/>
      <c r="M446" s="175"/>
      <c r="N446" s="230"/>
      <c r="O446" s="175"/>
      <c r="P446" s="235"/>
      <c r="Q446" s="175">
        <v>44041</v>
      </c>
      <c r="R446" s="235">
        <v>28212.03</v>
      </c>
      <c r="S446" s="218"/>
      <c r="T446" s="235"/>
      <c r="U446" s="108"/>
      <c r="V446" s="227"/>
      <c r="W446" s="218"/>
      <c r="X446" s="232"/>
      <c r="Y446" s="175"/>
      <c r="Z446" s="224"/>
      <c r="AA446" s="175"/>
      <c r="AB446" s="224"/>
      <c r="AC446" s="83">
        <f t="shared" si="16"/>
        <v>28212.03</v>
      </c>
      <c r="AD446" s="175"/>
      <c r="AE446" s="44"/>
      <c r="AF446" s="27"/>
      <c r="AG446" s="83">
        <f t="shared" si="17"/>
        <v>28212.03</v>
      </c>
      <c r="AH446" s="98"/>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CA446" s="62"/>
      <c r="CB446" s="62"/>
      <c r="CC446" s="62"/>
      <c r="CD446" s="62"/>
      <c r="CE446" s="62"/>
      <c r="CF446" s="62"/>
      <c r="CG446" s="62"/>
      <c r="CH446" s="62"/>
      <c r="CI446" s="62"/>
      <c r="CJ446" s="62"/>
      <c r="CK446" s="62"/>
      <c r="CL446" s="62"/>
      <c r="CM446" s="62"/>
      <c r="CN446" s="62"/>
      <c r="CO446" s="62"/>
      <c r="CP446" s="62"/>
      <c r="CQ446" s="62"/>
      <c r="CR446" s="62"/>
      <c r="CS446" s="62"/>
      <c r="CT446" s="62"/>
      <c r="CU446" s="62"/>
      <c r="CV446" s="62"/>
      <c r="CW446" s="62"/>
      <c r="CX446" s="62"/>
      <c r="CY446" s="62"/>
      <c r="CZ446" s="62"/>
      <c r="DA446" s="62"/>
      <c r="DB446" s="62"/>
      <c r="DC446" s="62"/>
      <c r="DD446" s="62"/>
      <c r="DE446" s="62"/>
      <c r="DF446" s="62"/>
      <c r="DG446" s="62"/>
      <c r="DH446" s="62"/>
      <c r="DI446" s="62"/>
      <c r="DJ446" s="62"/>
      <c r="DK446" s="62"/>
      <c r="DL446" s="62"/>
      <c r="DM446" s="62"/>
      <c r="DN446" s="62"/>
      <c r="DO446" s="62"/>
      <c r="DP446" s="62"/>
      <c r="DQ446" s="62"/>
      <c r="DR446" s="62"/>
      <c r="DS446" s="62"/>
      <c r="DT446" s="62"/>
      <c r="DU446" s="62"/>
      <c r="DV446" s="62"/>
      <c r="DW446" s="62"/>
      <c r="DX446" s="62"/>
      <c r="DY446" s="62"/>
      <c r="DZ446" s="62"/>
      <c r="EA446" s="62"/>
      <c r="EB446" s="62"/>
      <c r="EC446" s="62"/>
      <c r="ED446" s="62"/>
      <c r="EE446" s="62"/>
      <c r="EF446" s="62"/>
      <c r="EG446" s="62"/>
      <c r="EH446" s="62"/>
      <c r="EI446" s="62"/>
      <c r="EJ446" s="62"/>
      <c r="EK446" s="62"/>
      <c r="EL446" s="62"/>
      <c r="EM446" s="62"/>
      <c r="EN446" s="62"/>
      <c r="EO446" s="62"/>
      <c r="EP446" s="62"/>
      <c r="EQ446" s="62"/>
      <c r="ER446" s="62"/>
      <c r="ES446" s="62"/>
      <c r="ET446" s="62"/>
      <c r="EU446" s="62"/>
      <c r="EV446" s="62"/>
      <c r="EW446" s="62"/>
      <c r="EX446" s="62"/>
      <c r="EY446" s="62"/>
      <c r="EZ446" s="62"/>
      <c r="FA446" s="62"/>
      <c r="FB446" s="62"/>
      <c r="FC446" s="62"/>
      <c r="FD446" s="62"/>
      <c r="FE446" s="62"/>
      <c r="FF446" s="62"/>
      <c r="FG446" s="62"/>
      <c r="FH446" s="62"/>
      <c r="FI446" s="62"/>
      <c r="FJ446" s="62"/>
      <c r="FK446" s="62"/>
      <c r="FL446" s="62"/>
      <c r="FM446" s="62"/>
      <c r="FN446" s="62"/>
      <c r="FO446" s="62"/>
      <c r="FP446" s="62"/>
      <c r="FQ446" s="62"/>
      <c r="FR446" s="62"/>
      <c r="FS446" s="62"/>
      <c r="FT446" s="62"/>
      <c r="FU446" s="62"/>
      <c r="FV446" s="62"/>
      <c r="FW446" s="62"/>
      <c r="FX446" s="62"/>
      <c r="FY446" s="62"/>
      <c r="FZ446" s="62"/>
      <c r="GA446" s="62"/>
      <c r="GB446" s="62"/>
      <c r="GC446" s="62"/>
      <c r="GD446" s="62"/>
      <c r="GE446" s="62"/>
      <c r="GF446" s="62"/>
      <c r="GG446" s="62"/>
      <c r="GH446" s="62"/>
      <c r="GI446" s="62"/>
      <c r="GJ446" s="62"/>
      <c r="GK446" s="62"/>
      <c r="GL446" s="62"/>
      <c r="GM446" s="62"/>
      <c r="GN446" s="62"/>
      <c r="GO446" s="62"/>
      <c r="GP446" s="62"/>
      <c r="GQ446" s="62"/>
      <c r="GR446" s="62"/>
      <c r="GS446" s="62"/>
      <c r="GT446" s="62"/>
      <c r="GU446" s="62"/>
      <c r="GV446" s="62"/>
      <c r="GW446" s="62"/>
      <c r="GX446" s="62"/>
      <c r="GY446" s="62"/>
      <c r="GZ446" s="62"/>
      <c r="HA446" s="62"/>
      <c r="HB446" s="62"/>
      <c r="HC446" s="62"/>
      <c r="HD446" s="62"/>
      <c r="HE446" s="62"/>
      <c r="HF446" s="62"/>
      <c r="HG446" s="62"/>
      <c r="HH446" s="62"/>
      <c r="HI446" s="62"/>
      <c r="HJ446" s="62"/>
      <c r="HK446" s="62"/>
      <c r="HL446" s="62"/>
      <c r="HM446" s="62"/>
      <c r="HN446" s="62"/>
      <c r="HO446" s="62"/>
      <c r="HP446" s="62"/>
      <c r="HQ446" s="62"/>
      <c r="HR446" s="62"/>
      <c r="HS446" s="62"/>
      <c r="HT446" s="62"/>
      <c r="HU446" s="62"/>
      <c r="HV446" s="62"/>
      <c r="HW446" s="62"/>
      <c r="HX446" s="62"/>
      <c r="HY446" s="62"/>
      <c r="HZ446" s="62"/>
      <c r="IA446" s="62"/>
      <c r="IB446" s="62"/>
      <c r="IC446" s="62"/>
      <c r="ID446" s="62"/>
      <c r="IE446" s="62"/>
      <c r="IF446" s="62"/>
      <c r="IG446" s="62"/>
      <c r="IH446" s="62"/>
      <c r="II446" s="62"/>
      <c r="IJ446" s="62"/>
      <c r="IK446" s="62"/>
      <c r="IL446" s="62"/>
      <c r="IM446" s="62"/>
      <c r="IN446" s="62"/>
      <c r="IO446" s="62"/>
      <c r="IP446" s="62"/>
      <c r="IQ446" s="62"/>
      <c r="IR446" s="62"/>
      <c r="IS446" s="62"/>
      <c r="IT446" s="62"/>
      <c r="IU446" s="62"/>
      <c r="IV446" s="62"/>
      <c r="IW446" s="62"/>
      <c r="IX446" s="62"/>
      <c r="IY446" s="62"/>
      <c r="IZ446" s="62"/>
      <c r="JA446" s="62"/>
      <c r="JB446" s="62"/>
      <c r="JC446" s="62"/>
      <c r="JD446" s="62"/>
      <c r="JE446" s="62"/>
      <c r="JF446" s="62"/>
      <c r="JG446" s="62"/>
      <c r="JH446" s="62"/>
      <c r="JI446" s="62"/>
      <c r="JJ446" s="62"/>
      <c r="JK446" s="62"/>
      <c r="JL446" s="62"/>
      <c r="JM446" s="62"/>
      <c r="JN446" s="62"/>
      <c r="JO446" s="62"/>
      <c r="JP446" s="62"/>
      <c r="JQ446" s="62"/>
      <c r="JR446" s="62"/>
      <c r="JS446" s="62"/>
      <c r="JT446" s="62"/>
      <c r="JU446" s="62"/>
      <c r="JV446" s="62"/>
      <c r="JW446" s="62"/>
      <c r="JX446" s="62"/>
      <c r="JY446" s="62"/>
      <c r="JZ446" s="62"/>
      <c r="KA446" s="62"/>
      <c r="KB446" s="62"/>
      <c r="KC446" s="62"/>
      <c r="KD446" s="62"/>
      <c r="KE446" s="62"/>
      <c r="KF446" s="62"/>
      <c r="KG446" s="62"/>
      <c r="KH446" s="62"/>
      <c r="KI446" s="62"/>
      <c r="KJ446" s="62"/>
      <c r="KK446" s="62"/>
      <c r="KL446" s="62"/>
      <c r="KM446" s="62"/>
      <c r="KN446" s="62"/>
      <c r="KO446" s="62"/>
      <c r="KP446" s="62"/>
      <c r="KQ446" s="62"/>
      <c r="KR446" s="62"/>
      <c r="KS446" s="62"/>
      <c r="KT446" s="62"/>
    </row>
    <row r="447" spans="1:306" s="61" customFormat="1" ht="17.25" customHeight="1" thickTop="1" thickBot="1">
      <c r="A447" s="10"/>
      <c r="B447" s="31" t="s">
        <v>85</v>
      </c>
      <c r="C447" s="24"/>
      <c r="D447" s="23" t="s">
        <v>345</v>
      </c>
      <c r="E447" s="117"/>
      <c r="F447" s="232"/>
      <c r="G447" s="192"/>
      <c r="H447" s="272"/>
      <c r="I447" s="174"/>
      <c r="J447" s="232"/>
      <c r="K447" s="117"/>
      <c r="L447" s="232"/>
      <c r="M447" s="175"/>
      <c r="N447" s="230"/>
      <c r="O447" s="175"/>
      <c r="P447" s="235"/>
      <c r="Q447" s="175"/>
      <c r="R447" s="235"/>
      <c r="S447" s="218"/>
      <c r="T447" s="235"/>
      <c r="U447" s="108"/>
      <c r="V447" s="227"/>
      <c r="W447" s="218"/>
      <c r="X447" s="232"/>
      <c r="Y447" s="175">
        <v>44161</v>
      </c>
      <c r="Z447" s="266">
        <v>34754.620000000003</v>
      </c>
      <c r="AA447" s="175"/>
      <c r="AB447" s="224"/>
      <c r="AC447" s="83">
        <f t="shared" si="16"/>
        <v>34754.620000000003</v>
      </c>
      <c r="AD447" s="175"/>
      <c r="AE447" s="44"/>
      <c r="AF447" s="27"/>
      <c r="AG447" s="83">
        <f t="shared" si="17"/>
        <v>34754.620000000003</v>
      </c>
      <c r="AH447" s="98"/>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CA447" s="62"/>
      <c r="CB447" s="62"/>
      <c r="CC447" s="62"/>
      <c r="CD447" s="62"/>
      <c r="CE447" s="62"/>
      <c r="CF447" s="62"/>
      <c r="CG447" s="62"/>
      <c r="CH447" s="62"/>
      <c r="CI447" s="62"/>
      <c r="CJ447" s="62"/>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c r="DG447" s="62"/>
      <c r="DH447" s="62"/>
      <c r="DI447" s="62"/>
      <c r="DJ447" s="62"/>
      <c r="DK447" s="62"/>
      <c r="DL447" s="62"/>
      <c r="DM447" s="62"/>
      <c r="DN447" s="62"/>
      <c r="DO447" s="62"/>
      <c r="DP447" s="62"/>
      <c r="DQ447" s="62"/>
      <c r="DR447" s="62"/>
      <c r="DS447" s="62"/>
      <c r="DT447" s="62"/>
      <c r="DU447" s="62"/>
      <c r="DV447" s="62"/>
      <c r="DW447" s="62"/>
      <c r="DX447" s="62"/>
      <c r="DY447" s="62"/>
      <c r="DZ447" s="62"/>
      <c r="EA447" s="62"/>
      <c r="EB447" s="62"/>
      <c r="EC447" s="62"/>
      <c r="ED447" s="62"/>
      <c r="EE447" s="62"/>
      <c r="EF447" s="62"/>
      <c r="EG447" s="62"/>
      <c r="EH447" s="62"/>
      <c r="EI447" s="62"/>
      <c r="EJ447" s="62"/>
      <c r="EK447" s="62"/>
      <c r="EL447" s="62"/>
      <c r="EM447" s="62"/>
      <c r="EN447" s="62"/>
      <c r="EO447" s="62"/>
      <c r="EP447" s="62"/>
      <c r="EQ447" s="62"/>
      <c r="ER447" s="62"/>
      <c r="ES447" s="62"/>
      <c r="ET447" s="62"/>
      <c r="EU447" s="62"/>
      <c r="EV447" s="62"/>
      <c r="EW447" s="62"/>
      <c r="EX447" s="62"/>
      <c r="EY447" s="62"/>
      <c r="EZ447" s="62"/>
      <c r="FA447" s="62"/>
      <c r="FB447" s="62"/>
      <c r="FC447" s="62"/>
      <c r="FD447" s="62"/>
      <c r="FE447" s="62"/>
      <c r="FF447" s="62"/>
      <c r="FG447" s="62"/>
      <c r="FH447" s="62"/>
      <c r="FI447" s="62"/>
      <c r="FJ447" s="62"/>
      <c r="FK447" s="62"/>
      <c r="FL447" s="62"/>
      <c r="FM447" s="62"/>
      <c r="FN447" s="62"/>
      <c r="FO447" s="62"/>
      <c r="FP447" s="62"/>
      <c r="FQ447" s="62"/>
      <c r="FR447" s="62"/>
      <c r="FS447" s="62"/>
      <c r="FT447" s="62"/>
      <c r="FU447" s="62"/>
      <c r="FV447" s="62"/>
      <c r="FW447" s="62"/>
      <c r="FX447" s="62"/>
      <c r="FY447" s="62"/>
      <c r="FZ447" s="62"/>
      <c r="GA447" s="62"/>
      <c r="GB447" s="62"/>
      <c r="GC447" s="62"/>
      <c r="GD447" s="62"/>
      <c r="GE447" s="62"/>
      <c r="GF447" s="62"/>
      <c r="GG447" s="62"/>
      <c r="GH447" s="62"/>
      <c r="GI447" s="62"/>
      <c r="GJ447" s="62"/>
      <c r="GK447" s="62"/>
      <c r="GL447" s="62"/>
      <c r="GM447" s="62"/>
      <c r="GN447" s="62"/>
      <c r="GO447" s="62"/>
      <c r="GP447" s="62"/>
      <c r="GQ447" s="62"/>
      <c r="GR447" s="62"/>
      <c r="GS447" s="62"/>
      <c r="GT447" s="62"/>
      <c r="GU447" s="62"/>
      <c r="GV447" s="62"/>
      <c r="GW447" s="62"/>
      <c r="GX447" s="62"/>
      <c r="GY447" s="62"/>
      <c r="GZ447" s="62"/>
      <c r="HA447" s="62"/>
      <c r="HB447" s="62"/>
      <c r="HC447" s="62"/>
      <c r="HD447" s="62"/>
      <c r="HE447" s="62"/>
      <c r="HF447" s="62"/>
      <c r="HG447" s="62"/>
      <c r="HH447" s="62"/>
      <c r="HI447" s="62"/>
      <c r="HJ447" s="62"/>
      <c r="HK447" s="62"/>
      <c r="HL447" s="62"/>
      <c r="HM447" s="62"/>
      <c r="HN447" s="62"/>
      <c r="HO447" s="62"/>
      <c r="HP447" s="62"/>
      <c r="HQ447" s="62"/>
      <c r="HR447" s="62"/>
      <c r="HS447" s="62"/>
      <c r="HT447" s="62"/>
      <c r="HU447" s="62"/>
      <c r="HV447" s="62"/>
      <c r="HW447" s="62"/>
      <c r="HX447" s="62"/>
      <c r="HY447" s="62"/>
      <c r="HZ447" s="62"/>
      <c r="IA447" s="62"/>
      <c r="IB447" s="62"/>
      <c r="IC447" s="62"/>
      <c r="ID447" s="62"/>
      <c r="IE447" s="62"/>
      <c r="IF447" s="62"/>
      <c r="IG447" s="62"/>
      <c r="IH447" s="62"/>
      <c r="II447" s="62"/>
      <c r="IJ447" s="62"/>
      <c r="IK447" s="62"/>
      <c r="IL447" s="62"/>
      <c r="IM447" s="62"/>
      <c r="IN447" s="62"/>
      <c r="IO447" s="62"/>
      <c r="IP447" s="62"/>
      <c r="IQ447" s="62"/>
      <c r="IR447" s="62"/>
      <c r="IS447" s="62"/>
      <c r="IT447" s="62"/>
      <c r="IU447" s="62"/>
      <c r="IV447" s="62"/>
      <c r="IW447" s="62"/>
      <c r="IX447" s="62"/>
      <c r="IY447" s="62"/>
      <c r="IZ447" s="62"/>
      <c r="JA447" s="62"/>
      <c r="JB447" s="62"/>
      <c r="JC447" s="62"/>
      <c r="JD447" s="62"/>
      <c r="JE447" s="62"/>
      <c r="JF447" s="62"/>
      <c r="JG447" s="62"/>
      <c r="JH447" s="62"/>
      <c r="JI447" s="62"/>
      <c r="JJ447" s="62"/>
      <c r="JK447" s="62"/>
      <c r="JL447" s="62"/>
      <c r="JM447" s="62"/>
      <c r="JN447" s="62"/>
      <c r="JO447" s="62"/>
      <c r="JP447" s="62"/>
      <c r="JQ447" s="62"/>
      <c r="JR447" s="62"/>
      <c r="JS447" s="62"/>
      <c r="JT447" s="62"/>
      <c r="JU447" s="62"/>
      <c r="JV447" s="62"/>
      <c r="JW447" s="62"/>
      <c r="JX447" s="62"/>
      <c r="JY447" s="62"/>
      <c r="JZ447" s="62"/>
      <c r="KA447" s="62"/>
      <c r="KB447" s="62"/>
      <c r="KC447" s="62"/>
      <c r="KD447" s="62"/>
      <c r="KE447" s="62"/>
      <c r="KF447" s="62"/>
      <c r="KG447" s="62"/>
      <c r="KH447" s="62"/>
      <c r="KI447" s="62"/>
      <c r="KJ447" s="62"/>
      <c r="KK447" s="62"/>
      <c r="KL447" s="62"/>
      <c r="KM447" s="62"/>
      <c r="KN447" s="62"/>
      <c r="KO447" s="62"/>
      <c r="KP447" s="62"/>
      <c r="KQ447" s="62"/>
      <c r="KR447" s="62"/>
      <c r="KS447" s="62"/>
      <c r="KT447" s="62"/>
    </row>
    <row r="448" spans="1:306" s="61" customFormat="1" ht="17.25" customHeight="1" thickTop="1" thickBot="1">
      <c r="A448" s="10"/>
      <c r="B448" s="31" t="s">
        <v>85</v>
      </c>
      <c r="C448" s="24"/>
      <c r="D448" s="23" t="s">
        <v>345</v>
      </c>
      <c r="E448" s="117"/>
      <c r="F448" s="232"/>
      <c r="G448" s="192"/>
      <c r="H448" s="272"/>
      <c r="I448" s="174"/>
      <c r="J448" s="232"/>
      <c r="K448" s="117"/>
      <c r="L448" s="232"/>
      <c r="M448" s="175"/>
      <c r="N448" s="230"/>
      <c r="O448" s="175"/>
      <c r="P448" s="235"/>
      <c r="Q448" s="175"/>
      <c r="R448" s="235"/>
      <c r="S448" s="218"/>
      <c r="T448" s="235"/>
      <c r="U448" s="108"/>
      <c r="V448" s="227"/>
      <c r="W448" s="218"/>
      <c r="X448" s="232"/>
      <c r="Y448" s="175">
        <v>44146</v>
      </c>
      <c r="Z448" s="266">
        <v>69509.240000000005</v>
      </c>
      <c r="AA448" s="175"/>
      <c r="AB448" s="224"/>
      <c r="AC448" s="83">
        <f t="shared" si="16"/>
        <v>69509.240000000005</v>
      </c>
      <c r="AD448" s="175"/>
      <c r="AE448" s="44"/>
      <c r="AF448" s="27"/>
      <c r="AG448" s="83">
        <f t="shared" si="17"/>
        <v>69509.240000000005</v>
      </c>
      <c r="AH448" s="98"/>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CA448" s="62"/>
      <c r="CB448" s="62"/>
      <c r="CC448" s="62"/>
      <c r="CD448" s="62"/>
      <c r="CE448" s="62"/>
      <c r="CF448" s="62"/>
      <c r="CG448" s="62"/>
      <c r="CH448" s="62"/>
      <c r="CI448" s="62"/>
      <c r="CJ448" s="62"/>
      <c r="CK448" s="62"/>
      <c r="CL448" s="62"/>
      <c r="CM448" s="62"/>
      <c r="CN448" s="62"/>
      <c r="CO448" s="62"/>
      <c r="CP448" s="62"/>
      <c r="CQ448" s="62"/>
      <c r="CR448" s="62"/>
      <c r="CS448" s="62"/>
      <c r="CT448" s="62"/>
      <c r="CU448" s="62"/>
      <c r="CV448" s="62"/>
      <c r="CW448" s="62"/>
      <c r="CX448" s="62"/>
      <c r="CY448" s="62"/>
      <c r="CZ448" s="62"/>
      <c r="DA448" s="62"/>
      <c r="DB448" s="62"/>
      <c r="DC448" s="62"/>
      <c r="DD448" s="62"/>
      <c r="DE448" s="62"/>
      <c r="DF448" s="62"/>
      <c r="DG448" s="62"/>
      <c r="DH448" s="62"/>
      <c r="DI448" s="62"/>
      <c r="DJ448" s="62"/>
      <c r="DK448" s="62"/>
      <c r="DL448" s="62"/>
      <c r="DM448" s="62"/>
      <c r="DN448" s="62"/>
      <c r="DO448" s="62"/>
      <c r="DP448" s="62"/>
      <c r="DQ448" s="62"/>
      <c r="DR448" s="62"/>
      <c r="DS448" s="62"/>
      <c r="DT448" s="62"/>
      <c r="DU448" s="62"/>
      <c r="DV448" s="62"/>
      <c r="DW448" s="62"/>
      <c r="DX448" s="62"/>
      <c r="DY448" s="62"/>
      <c r="DZ448" s="62"/>
      <c r="EA448" s="62"/>
      <c r="EB448" s="62"/>
      <c r="EC448" s="62"/>
      <c r="ED448" s="62"/>
      <c r="EE448" s="62"/>
      <c r="EF448" s="62"/>
      <c r="EG448" s="62"/>
      <c r="EH448" s="62"/>
      <c r="EI448" s="62"/>
      <c r="EJ448" s="62"/>
      <c r="EK448" s="62"/>
      <c r="EL448" s="62"/>
      <c r="EM448" s="62"/>
      <c r="EN448" s="62"/>
      <c r="EO448" s="62"/>
      <c r="EP448" s="62"/>
      <c r="EQ448" s="62"/>
      <c r="ER448" s="62"/>
      <c r="ES448" s="62"/>
      <c r="ET448" s="62"/>
      <c r="EU448" s="62"/>
      <c r="EV448" s="62"/>
      <c r="EW448" s="62"/>
      <c r="EX448" s="62"/>
      <c r="EY448" s="62"/>
      <c r="EZ448" s="62"/>
      <c r="FA448" s="62"/>
      <c r="FB448" s="62"/>
      <c r="FC448" s="62"/>
      <c r="FD448" s="62"/>
      <c r="FE448" s="62"/>
      <c r="FF448" s="62"/>
      <c r="FG448" s="62"/>
      <c r="FH448" s="62"/>
      <c r="FI448" s="62"/>
      <c r="FJ448" s="62"/>
      <c r="FK448" s="62"/>
      <c r="FL448" s="62"/>
      <c r="FM448" s="62"/>
      <c r="FN448" s="62"/>
      <c r="FO448" s="62"/>
      <c r="FP448" s="62"/>
      <c r="FQ448" s="62"/>
      <c r="FR448" s="62"/>
      <c r="FS448" s="62"/>
      <c r="FT448" s="62"/>
      <c r="FU448" s="62"/>
      <c r="FV448" s="62"/>
      <c r="FW448" s="62"/>
      <c r="FX448" s="62"/>
      <c r="FY448" s="62"/>
      <c r="FZ448" s="62"/>
      <c r="GA448" s="62"/>
      <c r="GB448" s="62"/>
      <c r="GC448" s="62"/>
      <c r="GD448" s="62"/>
      <c r="GE448" s="62"/>
      <c r="GF448" s="62"/>
      <c r="GG448" s="62"/>
      <c r="GH448" s="62"/>
      <c r="GI448" s="62"/>
      <c r="GJ448" s="62"/>
      <c r="GK448" s="62"/>
      <c r="GL448" s="62"/>
      <c r="GM448" s="62"/>
      <c r="GN448" s="62"/>
      <c r="GO448" s="62"/>
      <c r="GP448" s="62"/>
      <c r="GQ448" s="62"/>
      <c r="GR448" s="62"/>
      <c r="GS448" s="62"/>
      <c r="GT448" s="62"/>
      <c r="GU448" s="62"/>
      <c r="GV448" s="62"/>
      <c r="GW448" s="62"/>
      <c r="GX448" s="62"/>
      <c r="GY448" s="62"/>
      <c r="GZ448" s="62"/>
      <c r="HA448" s="62"/>
      <c r="HB448" s="62"/>
      <c r="HC448" s="62"/>
      <c r="HD448" s="62"/>
      <c r="HE448" s="62"/>
      <c r="HF448" s="62"/>
      <c r="HG448" s="62"/>
      <c r="HH448" s="62"/>
      <c r="HI448" s="62"/>
      <c r="HJ448" s="62"/>
      <c r="HK448" s="62"/>
      <c r="HL448" s="62"/>
      <c r="HM448" s="62"/>
      <c r="HN448" s="62"/>
      <c r="HO448" s="62"/>
      <c r="HP448" s="62"/>
      <c r="HQ448" s="62"/>
      <c r="HR448" s="62"/>
      <c r="HS448" s="62"/>
      <c r="HT448" s="62"/>
      <c r="HU448" s="62"/>
      <c r="HV448" s="62"/>
      <c r="HW448" s="62"/>
      <c r="HX448" s="62"/>
      <c r="HY448" s="62"/>
      <c r="HZ448" s="62"/>
      <c r="IA448" s="62"/>
      <c r="IB448" s="62"/>
      <c r="IC448" s="62"/>
      <c r="ID448" s="62"/>
      <c r="IE448" s="62"/>
      <c r="IF448" s="62"/>
      <c r="IG448" s="62"/>
      <c r="IH448" s="62"/>
      <c r="II448" s="62"/>
      <c r="IJ448" s="62"/>
      <c r="IK448" s="62"/>
      <c r="IL448" s="62"/>
      <c r="IM448" s="62"/>
      <c r="IN448" s="62"/>
      <c r="IO448" s="62"/>
      <c r="IP448" s="62"/>
      <c r="IQ448" s="62"/>
      <c r="IR448" s="62"/>
      <c r="IS448" s="62"/>
      <c r="IT448" s="62"/>
      <c r="IU448" s="62"/>
      <c r="IV448" s="62"/>
      <c r="IW448" s="62"/>
      <c r="IX448" s="62"/>
      <c r="IY448" s="62"/>
      <c r="IZ448" s="62"/>
      <c r="JA448" s="62"/>
      <c r="JB448" s="62"/>
      <c r="JC448" s="62"/>
      <c r="JD448" s="62"/>
      <c r="JE448" s="62"/>
      <c r="JF448" s="62"/>
      <c r="JG448" s="62"/>
      <c r="JH448" s="62"/>
      <c r="JI448" s="62"/>
      <c r="JJ448" s="62"/>
      <c r="JK448" s="62"/>
      <c r="JL448" s="62"/>
      <c r="JM448" s="62"/>
      <c r="JN448" s="62"/>
      <c r="JO448" s="62"/>
      <c r="JP448" s="62"/>
      <c r="JQ448" s="62"/>
      <c r="JR448" s="62"/>
      <c r="JS448" s="62"/>
      <c r="JT448" s="62"/>
      <c r="JU448" s="62"/>
      <c r="JV448" s="62"/>
      <c r="JW448" s="62"/>
      <c r="JX448" s="62"/>
      <c r="JY448" s="62"/>
      <c r="JZ448" s="62"/>
      <c r="KA448" s="62"/>
      <c r="KB448" s="62"/>
      <c r="KC448" s="62"/>
      <c r="KD448" s="62"/>
      <c r="KE448" s="62"/>
      <c r="KF448" s="62"/>
      <c r="KG448" s="62"/>
      <c r="KH448" s="62"/>
      <c r="KI448" s="62"/>
      <c r="KJ448" s="62"/>
      <c r="KK448" s="62"/>
      <c r="KL448" s="62"/>
      <c r="KM448" s="62"/>
      <c r="KN448" s="62"/>
      <c r="KO448" s="62"/>
      <c r="KP448" s="62"/>
      <c r="KQ448" s="62"/>
      <c r="KR448" s="62"/>
      <c r="KS448" s="62"/>
      <c r="KT448" s="62"/>
    </row>
    <row r="449" spans="1:306" s="61" customFormat="1" ht="17.25" customHeight="1" thickTop="1" thickBot="1">
      <c r="A449" s="10"/>
      <c r="B449" s="31" t="s">
        <v>195</v>
      </c>
      <c r="C449" s="24"/>
      <c r="D449" s="23" t="s">
        <v>196</v>
      </c>
      <c r="E449" s="117"/>
      <c r="F449" s="232"/>
      <c r="G449" s="192"/>
      <c r="H449" s="272"/>
      <c r="I449" s="174"/>
      <c r="J449" s="232"/>
      <c r="K449" s="117"/>
      <c r="L449" s="232"/>
      <c r="M449" s="175"/>
      <c r="N449" s="230"/>
      <c r="O449" s="175"/>
      <c r="P449" s="235"/>
      <c r="Q449" s="175"/>
      <c r="R449" s="235"/>
      <c r="S449" s="218"/>
      <c r="T449" s="235"/>
      <c r="U449" s="175">
        <v>44082</v>
      </c>
      <c r="V449" s="266">
        <v>18238</v>
      </c>
      <c r="W449" s="218"/>
      <c r="X449" s="232"/>
      <c r="Y449" s="175"/>
      <c r="Z449" s="224"/>
      <c r="AA449" s="175"/>
      <c r="AB449" s="224"/>
      <c r="AC449" s="83">
        <f t="shared" si="16"/>
        <v>18238</v>
      </c>
      <c r="AD449" s="175"/>
      <c r="AE449" s="44"/>
      <c r="AF449" s="27"/>
      <c r="AG449" s="83">
        <f t="shared" si="17"/>
        <v>18238</v>
      </c>
      <c r="AH449" s="98"/>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CA449" s="62"/>
      <c r="CB449" s="62"/>
      <c r="CC449" s="62"/>
      <c r="CD449" s="62"/>
      <c r="CE449" s="62"/>
      <c r="CF449" s="62"/>
      <c r="CG449" s="62"/>
      <c r="CH449" s="62"/>
      <c r="CI449" s="62"/>
      <c r="CJ449" s="62"/>
      <c r="CK449" s="62"/>
      <c r="CL449" s="62"/>
      <c r="CM449" s="62"/>
      <c r="CN449" s="62"/>
      <c r="CO449" s="62"/>
      <c r="CP449" s="62"/>
      <c r="CQ449" s="62"/>
      <c r="CR449" s="62"/>
      <c r="CS449" s="62"/>
      <c r="CT449" s="62"/>
      <c r="CU449" s="62"/>
      <c r="CV449" s="62"/>
      <c r="CW449" s="62"/>
      <c r="CX449" s="62"/>
      <c r="CY449" s="62"/>
      <c r="CZ449" s="62"/>
      <c r="DA449" s="62"/>
      <c r="DB449" s="62"/>
      <c r="DC449" s="62"/>
      <c r="DD449" s="62"/>
      <c r="DE449" s="62"/>
      <c r="DF449" s="62"/>
      <c r="DG449" s="62"/>
      <c r="DH449" s="62"/>
      <c r="DI449" s="62"/>
      <c r="DJ449" s="62"/>
      <c r="DK449" s="62"/>
      <c r="DL449" s="62"/>
      <c r="DM449" s="62"/>
      <c r="DN449" s="62"/>
      <c r="DO449" s="62"/>
      <c r="DP449" s="62"/>
      <c r="DQ449" s="62"/>
      <c r="DR449" s="62"/>
      <c r="DS449" s="62"/>
      <c r="DT449" s="62"/>
      <c r="DU449" s="62"/>
      <c r="DV449" s="62"/>
      <c r="DW449" s="62"/>
      <c r="DX449" s="62"/>
      <c r="DY449" s="62"/>
      <c r="DZ449" s="62"/>
      <c r="EA449" s="62"/>
      <c r="EB449" s="62"/>
      <c r="EC449" s="62"/>
      <c r="ED449" s="62"/>
      <c r="EE449" s="62"/>
      <c r="EF449" s="62"/>
      <c r="EG449" s="62"/>
      <c r="EH449" s="62"/>
      <c r="EI449" s="62"/>
      <c r="EJ449" s="62"/>
      <c r="EK449" s="62"/>
      <c r="EL449" s="62"/>
      <c r="EM449" s="62"/>
      <c r="EN449" s="62"/>
      <c r="EO449" s="62"/>
      <c r="EP449" s="62"/>
      <c r="EQ449" s="62"/>
      <c r="ER449" s="62"/>
      <c r="ES449" s="62"/>
      <c r="ET449" s="62"/>
      <c r="EU449" s="62"/>
      <c r="EV449" s="62"/>
      <c r="EW449" s="62"/>
      <c r="EX449" s="62"/>
      <c r="EY449" s="62"/>
      <c r="EZ449" s="62"/>
      <c r="FA449" s="62"/>
      <c r="FB449" s="62"/>
      <c r="FC449" s="62"/>
      <c r="FD449" s="62"/>
      <c r="FE449" s="62"/>
      <c r="FF449" s="62"/>
      <c r="FG449" s="62"/>
      <c r="FH449" s="62"/>
      <c r="FI449" s="62"/>
      <c r="FJ449" s="62"/>
      <c r="FK449" s="62"/>
      <c r="FL449" s="62"/>
      <c r="FM449" s="62"/>
      <c r="FN449" s="62"/>
      <c r="FO449" s="62"/>
      <c r="FP449" s="62"/>
      <c r="FQ449" s="62"/>
      <c r="FR449" s="62"/>
      <c r="FS449" s="62"/>
      <c r="FT449" s="62"/>
      <c r="FU449" s="62"/>
      <c r="FV449" s="62"/>
      <c r="FW449" s="62"/>
      <c r="FX449" s="62"/>
      <c r="FY449" s="62"/>
      <c r="FZ449" s="62"/>
      <c r="GA449" s="62"/>
      <c r="GB449" s="62"/>
      <c r="GC449" s="62"/>
      <c r="GD449" s="62"/>
      <c r="GE449" s="62"/>
      <c r="GF449" s="62"/>
      <c r="GG449" s="62"/>
      <c r="GH449" s="62"/>
      <c r="GI449" s="62"/>
      <c r="GJ449" s="62"/>
      <c r="GK449" s="62"/>
      <c r="GL449" s="62"/>
      <c r="GM449" s="62"/>
      <c r="GN449" s="62"/>
      <c r="GO449" s="62"/>
      <c r="GP449" s="62"/>
      <c r="GQ449" s="62"/>
      <c r="GR449" s="62"/>
      <c r="GS449" s="62"/>
      <c r="GT449" s="62"/>
      <c r="GU449" s="62"/>
      <c r="GV449" s="62"/>
      <c r="GW449" s="62"/>
      <c r="GX449" s="62"/>
      <c r="GY449" s="62"/>
      <c r="GZ449" s="62"/>
      <c r="HA449" s="62"/>
      <c r="HB449" s="62"/>
      <c r="HC449" s="62"/>
      <c r="HD449" s="62"/>
      <c r="HE449" s="62"/>
      <c r="HF449" s="62"/>
      <c r="HG449" s="62"/>
      <c r="HH449" s="62"/>
      <c r="HI449" s="62"/>
      <c r="HJ449" s="62"/>
      <c r="HK449" s="62"/>
      <c r="HL449" s="62"/>
      <c r="HM449" s="62"/>
      <c r="HN449" s="62"/>
      <c r="HO449" s="62"/>
      <c r="HP449" s="62"/>
      <c r="HQ449" s="62"/>
      <c r="HR449" s="62"/>
      <c r="HS449" s="62"/>
      <c r="HT449" s="62"/>
      <c r="HU449" s="62"/>
      <c r="HV449" s="62"/>
      <c r="HW449" s="62"/>
      <c r="HX449" s="62"/>
      <c r="HY449" s="62"/>
      <c r="HZ449" s="62"/>
      <c r="IA449" s="62"/>
      <c r="IB449" s="62"/>
      <c r="IC449" s="62"/>
      <c r="ID449" s="62"/>
      <c r="IE449" s="62"/>
      <c r="IF449" s="62"/>
      <c r="IG449" s="62"/>
      <c r="IH449" s="62"/>
      <c r="II449" s="62"/>
      <c r="IJ449" s="62"/>
      <c r="IK449" s="62"/>
      <c r="IL449" s="62"/>
      <c r="IM449" s="62"/>
      <c r="IN449" s="62"/>
      <c r="IO449" s="62"/>
      <c r="IP449" s="62"/>
      <c r="IQ449" s="62"/>
      <c r="IR449" s="62"/>
      <c r="IS449" s="62"/>
      <c r="IT449" s="62"/>
      <c r="IU449" s="62"/>
      <c r="IV449" s="62"/>
      <c r="IW449" s="62"/>
      <c r="IX449" s="62"/>
      <c r="IY449" s="62"/>
      <c r="IZ449" s="62"/>
      <c r="JA449" s="62"/>
      <c r="JB449" s="62"/>
      <c r="JC449" s="62"/>
      <c r="JD449" s="62"/>
      <c r="JE449" s="62"/>
      <c r="JF449" s="62"/>
      <c r="JG449" s="62"/>
      <c r="JH449" s="62"/>
      <c r="JI449" s="62"/>
      <c r="JJ449" s="62"/>
      <c r="JK449" s="62"/>
      <c r="JL449" s="62"/>
      <c r="JM449" s="62"/>
      <c r="JN449" s="62"/>
      <c r="JO449" s="62"/>
      <c r="JP449" s="62"/>
      <c r="JQ449" s="62"/>
      <c r="JR449" s="62"/>
      <c r="JS449" s="62"/>
      <c r="JT449" s="62"/>
      <c r="JU449" s="62"/>
      <c r="JV449" s="62"/>
      <c r="JW449" s="62"/>
      <c r="JX449" s="62"/>
      <c r="JY449" s="62"/>
      <c r="JZ449" s="62"/>
      <c r="KA449" s="62"/>
      <c r="KB449" s="62"/>
      <c r="KC449" s="62"/>
      <c r="KD449" s="62"/>
      <c r="KE449" s="62"/>
      <c r="KF449" s="62"/>
      <c r="KG449" s="62"/>
      <c r="KH449" s="62"/>
      <c r="KI449" s="62"/>
      <c r="KJ449" s="62"/>
      <c r="KK449" s="62"/>
      <c r="KL449" s="62"/>
      <c r="KM449" s="62"/>
      <c r="KN449" s="62"/>
      <c r="KO449" s="62"/>
      <c r="KP449" s="62"/>
      <c r="KQ449" s="62"/>
      <c r="KR449" s="62"/>
      <c r="KS449" s="62"/>
      <c r="KT449" s="62"/>
    </row>
    <row r="450" spans="1:306" s="62" customFormat="1" ht="17.25" customHeight="1" thickTop="1" thickBot="1">
      <c r="A450" s="10"/>
      <c r="B450" s="31" t="s">
        <v>382</v>
      </c>
      <c r="C450" s="61"/>
      <c r="D450" s="23" t="s">
        <v>381</v>
      </c>
      <c r="E450" s="191"/>
      <c r="F450" s="64"/>
      <c r="G450" s="117"/>
      <c r="H450" s="232"/>
      <c r="I450" s="117"/>
      <c r="J450" s="232"/>
      <c r="K450" s="175"/>
      <c r="L450" s="232"/>
      <c r="M450" s="239"/>
      <c r="N450" s="241"/>
      <c r="O450" s="174"/>
      <c r="P450" s="246"/>
      <c r="Q450" s="218"/>
      <c r="R450" s="235"/>
      <c r="S450" s="40"/>
      <c r="T450" s="246"/>
      <c r="U450" s="108"/>
      <c r="V450" s="227"/>
      <c r="W450" s="175">
        <v>44118</v>
      </c>
      <c r="X450" s="263">
        <v>223401.65</v>
      </c>
      <c r="Y450" s="175"/>
      <c r="Z450" s="224"/>
      <c r="AA450" s="175"/>
      <c r="AB450" s="224"/>
      <c r="AC450" s="83">
        <f t="shared" si="16"/>
        <v>223401.65</v>
      </c>
      <c r="AD450" s="175"/>
      <c r="AE450" s="44"/>
      <c r="AF450" s="27"/>
      <c r="AG450" s="83">
        <f t="shared" si="17"/>
        <v>223401.65</v>
      </c>
      <c r="AH450" s="98"/>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61"/>
    </row>
    <row r="451" spans="1:306" s="62" customFormat="1" ht="17.25" customHeight="1" thickTop="1" thickBot="1">
      <c r="A451" s="10"/>
      <c r="B451" s="31" t="s">
        <v>401</v>
      </c>
      <c r="C451" s="61"/>
      <c r="D451" s="23" t="s">
        <v>381</v>
      </c>
      <c r="E451" s="191"/>
      <c r="F451" s="64"/>
      <c r="G451" s="117"/>
      <c r="H451" s="232"/>
      <c r="I451" s="117"/>
      <c r="J451" s="232"/>
      <c r="K451" s="175"/>
      <c r="L451" s="232"/>
      <c r="M451" s="239"/>
      <c r="N451" s="241"/>
      <c r="O451" s="174"/>
      <c r="P451" s="246"/>
      <c r="Q451" s="218"/>
      <c r="R451" s="235"/>
      <c r="S451" s="40"/>
      <c r="T451" s="246"/>
      <c r="U451" s="108"/>
      <c r="V451" s="227"/>
      <c r="W451" s="175"/>
      <c r="X451" s="263"/>
      <c r="Y451" s="175">
        <v>44152</v>
      </c>
      <c r="Z451" s="266">
        <v>20729.46</v>
      </c>
      <c r="AA451" s="175"/>
      <c r="AB451" s="224"/>
      <c r="AC451" s="83">
        <f t="shared" si="16"/>
        <v>20729.46</v>
      </c>
      <c r="AD451" s="175"/>
      <c r="AE451" s="44"/>
      <c r="AF451" s="27"/>
      <c r="AG451" s="83">
        <f t="shared" si="17"/>
        <v>20729.46</v>
      </c>
      <c r="AH451" s="98"/>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61"/>
    </row>
    <row r="452" spans="1:306" s="62" customFormat="1" ht="17.25" customHeight="1" thickTop="1" thickBot="1">
      <c r="A452" s="10"/>
      <c r="B452" s="31" t="s">
        <v>177</v>
      </c>
      <c r="C452" s="61"/>
      <c r="D452" s="23" t="s">
        <v>459</v>
      </c>
      <c r="E452" s="191"/>
      <c r="F452" s="64"/>
      <c r="G452" s="117"/>
      <c r="H452" s="232"/>
      <c r="I452" s="117"/>
      <c r="J452" s="232"/>
      <c r="K452" s="175"/>
      <c r="L452" s="232"/>
      <c r="M452" s="239"/>
      <c r="N452" s="241"/>
      <c r="O452" s="174"/>
      <c r="P452" s="246"/>
      <c r="Q452" s="218"/>
      <c r="R452" s="235"/>
      <c r="S452" s="40"/>
      <c r="T452" s="246"/>
      <c r="U452" s="108"/>
      <c r="V452" s="227"/>
      <c r="W452" s="175"/>
      <c r="X452" s="263"/>
      <c r="Y452" s="175"/>
      <c r="Z452" s="266"/>
      <c r="AA452" s="175"/>
      <c r="AB452" s="224"/>
      <c r="AC452" s="83">
        <f t="shared" si="16"/>
        <v>0</v>
      </c>
      <c r="AD452" s="175">
        <v>44214</v>
      </c>
      <c r="AE452" s="300">
        <v>97600</v>
      </c>
      <c r="AF452" s="27"/>
      <c r="AG452" s="83">
        <f t="shared" si="17"/>
        <v>97600</v>
      </c>
      <c r="AH452" s="98"/>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61"/>
    </row>
    <row r="453" spans="1:306" s="62" customFormat="1" ht="17.25" customHeight="1" thickTop="1" thickBot="1">
      <c r="A453" s="10"/>
      <c r="B453" s="31" t="s">
        <v>520</v>
      </c>
      <c r="C453" s="61"/>
      <c r="D453" s="23" t="s">
        <v>459</v>
      </c>
      <c r="E453" s="191"/>
      <c r="F453" s="64"/>
      <c r="G453" s="117"/>
      <c r="H453" s="232"/>
      <c r="I453" s="117"/>
      <c r="J453" s="232"/>
      <c r="K453" s="175"/>
      <c r="L453" s="232"/>
      <c r="M453" s="239"/>
      <c r="N453" s="241"/>
      <c r="O453" s="174"/>
      <c r="P453" s="246"/>
      <c r="Q453" s="218"/>
      <c r="R453" s="235"/>
      <c r="S453" s="40"/>
      <c r="T453" s="246"/>
      <c r="U453" s="108"/>
      <c r="V453" s="227"/>
      <c r="W453" s="175"/>
      <c r="X453" s="263"/>
      <c r="Y453" s="175"/>
      <c r="Z453" s="266"/>
      <c r="AA453" s="175">
        <v>44186</v>
      </c>
      <c r="AB453" s="266">
        <v>12993</v>
      </c>
      <c r="AC453" s="83">
        <f t="shared" si="16"/>
        <v>12993</v>
      </c>
      <c r="AD453" s="175">
        <v>44223</v>
      </c>
      <c r="AE453" s="300">
        <v>96844.42</v>
      </c>
      <c r="AF453" s="27"/>
      <c r="AG453" s="83">
        <f t="shared" si="17"/>
        <v>109837.42</v>
      </c>
      <c r="AH453" s="98"/>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61"/>
    </row>
    <row r="454" spans="1:306" s="61" customFormat="1" ht="17.25" customHeight="1" thickTop="1" thickBot="1">
      <c r="A454" s="10"/>
      <c r="B454" s="31" t="s">
        <v>374</v>
      </c>
      <c r="C454" s="24"/>
      <c r="D454" s="23" t="s">
        <v>373</v>
      </c>
      <c r="E454" s="117"/>
      <c r="F454" s="232"/>
      <c r="G454" s="192"/>
      <c r="H454" s="272"/>
      <c r="I454" s="174"/>
      <c r="J454" s="232"/>
      <c r="K454" s="117"/>
      <c r="L454" s="232"/>
      <c r="M454" s="175"/>
      <c r="N454" s="230"/>
      <c r="O454" s="175"/>
      <c r="P454" s="235"/>
      <c r="Q454" s="175"/>
      <c r="R454" s="235"/>
      <c r="S454" s="218"/>
      <c r="T454" s="235"/>
      <c r="U454" s="175"/>
      <c r="V454" s="266"/>
      <c r="W454" s="218"/>
      <c r="X454" s="232"/>
      <c r="Y454" s="175">
        <v>44165</v>
      </c>
      <c r="Z454" s="266">
        <v>45510.74</v>
      </c>
      <c r="AA454" s="175"/>
      <c r="AB454" s="224"/>
      <c r="AC454" s="83">
        <f t="shared" si="16"/>
        <v>45510.74</v>
      </c>
      <c r="AD454" s="175"/>
      <c r="AE454" s="44"/>
      <c r="AF454" s="27"/>
      <c r="AG454" s="83">
        <f t="shared" si="17"/>
        <v>45510.74</v>
      </c>
      <c r="AH454" s="98"/>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CA454" s="62"/>
      <c r="CB454" s="62"/>
      <c r="CC454" s="62"/>
      <c r="CD454" s="62"/>
      <c r="CE454" s="62"/>
      <c r="CF454" s="62"/>
      <c r="CG454" s="62"/>
      <c r="CH454" s="62"/>
      <c r="CI454" s="62"/>
      <c r="CJ454" s="62"/>
      <c r="CK454" s="62"/>
      <c r="CL454" s="62"/>
      <c r="CM454" s="62"/>
      <c r="CN454" s="62"/>
      <c r="CO454" s="62"/>
      <c r="CP454" s="62"/>
      <c r="CQ454" s="62"/>
      <c r="CR454" s="62"/>
      <c r="CS454" s="62"/>
      <c r="CT454" s="62"/>
      <c r="CU454" s="62"/>
      <c r="CV454" s="62"/>
      <c r="CW454" s="62"/>
      <c r="CX454" s="62"/>
      <c r="CY454" s="62"/>
      <c r="CZ454" s="62"/>
      <c r="DA454" s="62"/>
      <c r="DB454" s="62"/>
      <c r="DC454" s="62"/>
      <c r="DD454" s="62"/>
      <c r="DE454" s="62"/>
      <c r="DF454" s="62"/>
      <c r="DG454" s="62"/>
      <c r="DH454" s="62"/>
      <c r="DI454" s="62"/>
      <c r="DJ454" s="62"/>
      <c r="DK454" s="62"/>
      <c r="DL454" s="62"/>
      <c r="DM454" s="62"/>
      <c r="DN454" s="62"/>
      <c r="DO454" s="62"/>
      <c r="DP454" s="62"/>
      <c r="DQ454" s="62"/>
      <c r="DR454" s="62"/>
      <c r="DS454" s="62"/>
      <c r="DT454" s="62"/>
      <c r="DU454" s="62"/>
      <c r="DV454" s="62"/>
      <c r="DW454" s="62"/>
      <c r="DX454" s="62"/>
      <c r="DY454" s="62"/>
      <c r="DZ454" s="62"/>
      <c r="EA454" s="62"/>
      <c r="EB454" s="62"/>
      <c r="EC454" s="62"/>
      <c r="ED454" s="62"/>
      <c r="EE454" s="62"/>
      <c r="EF454" s="62"/>
      <c r="EG454" s="62"/>
      <c r="EH454" s="62"/>
      <c r="EI454" s="62"/>
      <c r="EJ454" s="62"/>
      <c r="EK454" s="62"/>
      <c r="EL454" s="62"/>
      <c r="EM454" s="62"/>
      <c r="EN454" s="62"/>
      <c r="EO454" s="62"/>
      <c r="EP454" s="62"/>
      <c r="EQ454" s="62"/>
      <c r="ER454" s="62"/>
      <c r="ES454" s="62"/>
      <c r="ET454" s="62"/>
      <c r="EU454" s="62"/>
      <c r="EV454" s="62"/>
      <c r="EW454" s="62"/>
      <c r="EX454" s="62"/>
      <c r="EY454" s="62"/>
      <c r="EZ454" s="62"/>
      <c r="FA454" s="62"/>
      <c r="FB454" s="62"/>
      <c r="FC454" s="62"/>
      <c r="FD454" s="62"/>
      <c r="FE454" s="62"/>
      <c r="FF454" s="62"/>
      <c r="FG454" s="62"/>
      <c r="FH454" s="62"/>
      <c r="FI454" s="62"/>
      <c r="FJ454" s="62"/>
      <c r="FK454" s="62"/>
      <c r="FL454" s="62"/>
      <c r="FM454" s="62"/>
      <c r="FN454" s="62"/>
      <c r="FO454" s="62"/>
      <c r="FP454" s="62"/>
      <c r="FQ454" s="62"/>
      <c r="FR454" s="62"/>
      <c r="FS454" s="62"/>
      <c r="FT454" s="62"/>
      <c r="FU454" s="62"/>
      <c r="FV454" s="62"/>
      <c r="FW454" s="62"/>
      <c r="FX454" s="62"/>
      <c r="FY454" s="62"/>
      <c r="FZ454" s="62"/>
      <c r="GA454" s="62"/>
      <c r="GB454" s="62"/>
      <c r="GC454" s="62"/>
      <c r="GD454" s="62"/>
      <c r="GE454" s="62"/>
      <c r="GF454" s="62"/>
      <c r="GG454" s="62"/>
      <c r="GH454" s="62"/>
      <c r="GI454" s="62"/>
      <c r="GJ454" s="62"/>
      <c r="GK454" s="62"/>
      <c r="GL454" s="62"/>
      <c r="GM454" s="62"/>
      <c r="GN454" s="62"/>
      <c r="GO454" s="62"/>
      <c r="GP454" s="62"/>
      <c r="GQ454" s="62"/>
      <c r="GR454" s="62"/>
      <c r="GS454" s="62"/>
      <c r="GT454" s="62"/>
      <c r="GU454" s="62"/>
      <c r="GV454" s="62"/>
      <c r="GW454" s="62"/>
      <c r="GX454" s="62"/>
      <c r="GY454" s="62"/>
      <c r="GZ454" s="62"/>
      <c r="HA454" s="62"/>
      <c r="HB454" s="62"/>
      <c r="HC454" s="62"/>
      <c r="HD454" s="62"/>
      <c r="HE454" s="62"/>
      <c r="HF454" s="62"/>
      <c r="HG454" s="62"/>
      <c r="HH454" s="62"/>
      <c r="HI454" s="62"/>
      <c r="HJ454" s="62"/>
      <c r="HK454" s="62"/>
      <c r="HL454" s="62"/>
      <c r="HM454" s="62"/>
      <c r="HN454" s="62"/>
      <c r="HO454" s="62"/>
      <c r="HP454" s="62"/>
      <c r="HQ454" s="62"/>
      <c r="HR454" s="62"/>
      <c r="HS454" s="62"/>
      <c r="HT454" s="62"/>
      <c r="HU454" s="62"/>
      <c r="HV454" s="62"/>
      <c r="HW454" s="62"/>
      <c r="HX454" s="62"/>
      <c r="HY454" s="62"/>
      <c r="HZ454" s="62"/>
      <c r="IA454" s="62"/>
      <c r="IB454" s="62"/>
      <c r="IC454" s="62"/>
      <c r="ID454" s="62"/>
      <c r="IE454" s="62"/>
      <c r="IF454" s="62"/>
      <c r="IG454" s="62"/>
      <c r="IH454" s="62"/>
      <c r="II454" s="62"/>
      <c r="IJ454" s="62"/>
      <c r="IK454" s="62"/>
      <c r="IL454" s="62"/>
      <c r="IM454" s="62"/>
      <c r="IN454" s="62"/>
      <c r="IO454" s="62"/>
      <c r="IP454" s="62"/>
      <c r="IQ454" s="62"/>
      <c r="IR454" s="62"/>
      <c r="IS454" s="62"/>
      <c r="IT454" s="62"/>
      <c r="IU454" s="62"/>
      <c r="IV454" s="62"/>
      <c r="IW454" s="62"/>
      <c r="IX454" s="62"/>
      <c r="IY454" s="62"/>
      <c r="IZ454" s="62"/>
      <c r="JA454" s="62"/>
      <c r="JB454" s="62"/>
      <c r="JC454" s="62"/>
      <c r="JD454" s="62"/>
      <c r="JE454" s="62"/>
      <c r="JF454" s="62"/>
      <c r="JG454" s="62"/>
      <c r="JH454" s="62"/>
      <c r="JI454" s="62"/>
      <c r="JJ454" s="62"/>
      <c r="JK454" s="62"/>
      <c r="JL454" s="62"/>
      <c r="JM454" s="62"/>
      <c r="JN454" s="62"/>
      <c r="JO454" s="62"/>
      <c r="JP454" s="62"/>
      <c r="JQ454" s="62"/>
      <c r="JR454" s="62"/>
      <c r="JS454" s="62"/>
      <c r="JT454" s="62"/>
      <c r="JU454" s="62"/>
      <c r="JV454" s="62"/>
      <c r="JW454" s="62"/>
      <c r="JX454" s="62"/>
      <c r="JY454" s="62"/>
      <c r="JZ454" s="62"/>
      <c r="KA454" s="62"/>
      <c r="KB454" s="62"/>
      <c r="KC454" s="62"/>
      <c r="KD454" s="62"/>
      <c r="KE454" s="62"/>
      <c r="KF454" s="62"/>
      <c r="KG454" s="62"/>
      <c r="KH454" s="62"/>
      <c r="KI454" s="62"/>
      <c r="KJ454" s="62"/>
      <c r="KK454" s="62"/>
      <c r="KL454" s="62"/>
      <c r="KM454" s="62"/>
      <c r="KN454" s="62"/>
      <c r="KO454" s="62"/>
      <c r="KP454" s="62"/>
      <c r="KQ454" s="62"/>
      <c r="KR454" s="62"/>
      <c r="KS454" s="62"/>
      <c r="KT454" s="62"/>
    </row>
    <row r="455" spans="1:306" s="61" customFormat="1" ht="17.25" customHeight="1" thickTop="1" thickBot="1">
      <c r="A455" s="10"/>
      <c r="B455" s="31" t="s">
        <v>501</v>
      </c>
      <c r="C455" s="24"/>
      <c r="D455" s="23" t="s">
        <v>351</v>
      </c>
      <c r="E455" s="117"/>
      <c r="F455" s="232"/>
      <c r="G455" s="192"/>
      <c r="H455" s="272"/>
      <c r="I455" s="174"/>
      <c r="J455" s="232"/>
      <c r="K455" s="117"/>
      <c r="L455" s="232"/>
      <c r="M455" s="175"/>
      <c r="N455" s="230"/>
      <c r="O455" s="175"/>
      <c r="P455" s="235"/>
      <c r="Q455" s="175"/>
      <c r="R455" s="235"/>
      <c r="S455" s="218"/>
      <c r="T455" s="235"/>
      <c r="U455" s="175"/>
      <c r="V455" s="266"/>
      <c r="W455" s="218"/>
      <c r="X455" s="232"/>
      <c r="Y455" s="175">
        <v>44161</v>
      </c>
      <c r="Z455" s="266">
        <v>69509.240000000005</v>
      </c>
      <c r="AA455" s="175">
        <v>44186</v>
      </c>
      <c r="AB455" s="266">
        <v>60000.160000000003</v>
      </c>
      <c r="AC455" s="83">
        <f t="shared" si="16"/>
        <v>129509.40000000001</v>
      </c>
      <c r="AD455" s="175">
        <v>44209</v>
      </c>
      <c r="AE455" s="300">
        <v>249138.12</v>
      </c>
      <c r="AF455" s="27"/>
      <c r="AG455" s="83">
        <f t="shared" si="17"/>
        <v>378647.52</v>
      </c>
      <c r="AH455" s="98"/>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CA455" s="62"/>
      <c r="CB455" s="62"/>
      <c r="CC455" s="62"/>
      <c r="CD455" s="62"/>
      <c r="CE455" s="62"/>
      <c r="CF455" s="62"/>
      <c r="CG455" s="62"/>
      <c r="CH455" s="62"/>
      <c r="CI455" s="62"/>
      <c r="CJ455" s="62"/>
      <c r="CK455" s="62"/>
      <c r="CL455" s="62"/>
      <c r="CM455" s="62"/>
      <c r="CN455" s="62"/>
      <c r="CO455" s="62"/>
      <c r="CP455" s="62"/>
      <c r="CQ455" s="62"/>
      <c r="CR455" s="62"/>
      <c r="CS455" s="62"/>
      <c r="CT455" s="62"/>
      <c r="CU455" s="62"/>
      <c r="CV455" s="62"/>
      <c r="CW455" s="62"/>
      <c r="CX455" s="62"/>
      <c r="CY455" s="62"/>
      <c r="CZ455" s="62"/>
      <c r="DA455" s="62"/>
      <c r="DB455" s="62"/>
      <c r="DC455" s="62"/>
      <c r="DD455" s="62"/>
      <c r="DE455" s="62"/>
      <c r="DF455" s="62"/>
      <c r="DG455" s="62"/>
      <c r="DH455" s="62"/>
      <c r="DI455" s="62"/>
      <c r="DJ455" s="62"/>
      <c r="DK455" s="62"/>
      <c r="DL455" s="62"/>
      <c r="DM455" s="62"/>
      <c r="DN455" s="62"/>
      <c r="DO455" s="62"/>
      <c r="DP455" s="62"/>
      <c r="DQ455" s="62"/>
      <c r="DR455" s="62"/>
      <c r="DS455" s="62"/>
      <c r="DT455" s="62"/>
      <c r="DU455" s="62"/>
      <c r="DV455" s="62"/>
      <c r="DW455" s="62"/>
      <c r="DX455" s="62"/>
      <c r="DY455" s="62"/>
      <c r="DZ455" s="62"/>
      <c r="EA455" s="62"/>
      <c r="EB455" s="62"/>
      <c r="EC455" s="62"/>
      <c r="ED455" s="62"/>
      <c r="EE455" s="62"/>
      <c r="EF455" s="62"/>
      <c r="EG455" s="62"/>
      <c r="EH455" s="62"/>
      <c r="EI455" s="62"/>
      <c r="EJ455" s="62"/>
      <c r="EK455" s="62"/>
      <c r="EL455" s="62"/>
      <c r="EM455" s="62"/>
      <c r="EN455" s="62"/>
      <c r="EO455" s="62"/>
      <c r="EP455" s="62"/>
      <c r="EQ455" s="62"/>
      <c r="ER455" s="62"/>
      <c r="ES455" s="62"/>
      <c r="ET455" s="62"/>
      <c r="EU455" s="62"/>
      <c r="EV455" s="62"/>
      <c r="EW455" s="62"/>
      <c r="EX455" s="62"/>
      <c r="EY455" s="62"/>
      <c r="EZ455" s="62"/>
      <c r="FA455" s="62"/>
      <c r="FB455" s="62"/>
      <c r="FC455" s="62"/>
      <c r="FD455" s="62"/>
      <c r="FE455" s="62"/>
      <c r="FF455" s="62"/>
      <c r="FG455" s="62"/>
      <c r="FH455" s="62"/>
      <c r="FI455" s="62"/>
      <c r="FJ455" s="62"/>
      <c r="FK455" s="62"/>
      <c r="FL455" s="62"/>
      <c r="FM455" s="62"/>
      <c r="FN455" s="62"/>
      <c r="FO455" s="62"/>
      <c r="FP455" s="62"/>
      <c r="FQ455" s="62"/>
      <c r="FR455" s="62"/>
      <c r="FS455" s="62"/>
      <c r="FT455" s="62"/>
      <c r="FU455" s="62"/>
      <c r="FV455" s="62"/>
      <c r="FW455" s="62"/>
      <c r="FX455" s="62"/>
      <c r="FY455" s="62"/>
      <c r="FZ455" s="62"/>
      <c r="GA455" s="62"/>
      <c r="GB455" s="62"/>
      <c r="GC455" s="62"/>
      <c r="GD455" s="62"/>
      <c r="GE455" s="62"/>
      <c r="GF455" s="62"/>
      <c r="GG455" s="62"/>
      <c r="GH455" s="62"/>
      <c r="GI455" s="62"/>
      <c r="GJ455" s="62"/>
      <c r="GK455" s="62"/>
      <c r="GL455" s="62"/>
      <c r="GM455" s="62"/>
      <c r="GN455" s="62"/>
      <c r="GO455" s="62"/>
      <c r="GP455" s="62"/>
      <c r="GQ455" s="62"/>
      <c r="GR455" s="62"/>
      <c r="GS455" s="62"/>
      <c r="GT455" s="62"/>
      <c r="GU455" s="62"/>
      <c r="GV455" s="62"/>
      <c r="GW455" s="62"/>
      <c r="GX455" s="62"/>
      <c r="GY455" s="62"/>
      <c r="GZ455" s="62"/>
      <c r="HA455" s="62"/>
      <c r="HB455" s="62"/>
      <c r="HC455" s="62"/>
      <c r="HD455" s="62"/>
      <c r="HE455" s="62"/>
      <c r="HF455" s="62"/>
      <c r="HG455" s="62"/>
      <c r="HH455" s="62"/>
      <c r="HI455" s="62"/>
      <c r="HJ455" s="62"/>
      <c r="HK455" s="62"/>
      <c r="HL455" s="62"/>
      <c r="HM455" s="62"/>
      <c r="HN455" s="62"/>
      <c r="HO455" s="62"/>
      <c r="HP455" s="62"/>
      <c r="HQ455" s="62"/>
      <c r="HR455" s="62"/>
      <c r="HS455" s="62"/>
      <c r="HT455" s="62"/>
      <c r="HU455" s="62"/>
      <c r="HV455" s="62"/>
      <c r="HW455" s="62"/>
      <c r="HX455" s="62"/>
      <c r="HY455" s="62"/>
      <c r="HZ455" s="62"/>
      <c r="IA455" s="62"/>
      <c r="IB455" s="62"/>
      <c r="IC455" s="62"/>
      <c r="ID455" s="62"/>
      <c r="IE455" s="62"/>
      <c r="IF455" s="62"/>
      <c r="IG455" s="62"/>
      <c r="IH455" s="62"/>
      <c r="II455" s="62"/>
      <c r="IJ455" s="62"/>
      <c r="IK455" s="62"/>
      <c r="IL455" s="62"/>
      <c r="IM455" s="62"/>
      <c r="IN455" s="62"/>
      <c r="IO455" s="62"/>
      <c r="IP455" s="62"/>
      <c r="IQ455" s="62"/>
      <c r="IR455" s="62"/>
      <c r="IS455" s="62"/>
      <c r="IT455" s="62"/>
      <c r="IU455" s="62"/>
      <c r="IV455" s="62"/>
      <c r="IW455" s="62"/>
      <c r="IX455" s="62"/>
      <c r="IY455" s="62"/>
      <c r="IZ455" s="62"/>
      <c r="JA455" s="62"/>
      <c r="JB455" s="62"/>
      <c r="JC455" s="62"/>
      <c r="JD455" s="62"/>
      <c r="JE455" s="62"/>
      <c r="JF455" s="62"/>
      <c r="JG455" s="62"/>
      <c r="JH455" s="62"/>
      <c r="JI455" s="62"/>
      <c r="JJ455" s="62"/>
      <c r="JK455" s="62"/>
      <c r="JL455" s="62"/>
      <c r="JM455" s="62"/>
      <c r="JN455" s="62"/>
      <c r="JO455" s="62"/>
      <c r="JP455" s="62"/>
      <c r="JQ455" s="62"/>
      <c r="JR455" s="62"/>
      <c r="JS455" s="62"/>
      <c r="JT455" s="62"/>
      <c r="JU455" s="62"/>
      <c r="JV455" s="62"/>
      <c r="JW455" s="62"/>
      <c r="JX455" s="62"/>
      <c r="JY455" s="62"/>
      <c r="JZ455" s="62"/>
      <c r="KA455" s="62"/>
      <c r="KB455" s="62"/>
      <c r="KC455" s="62"/>
      <c r="KD455" s="62"/>
      <c r="KE455" s="62"/>
      <c r="KF455" s="62"/>
      <c r="KG455" s="62"/>
      <c r="KH455" s="62"/>
      <c r="KI455" s="62"/>
      <c r="KJ455" s="62"/>
      <c r="KK455" s="62"/>
      <c r="KL455" s="62"/>
      <c r="KM455" s="62"/>
      <c r="KN455" s="62"/>
      <c r="KO455" s="62"/>
      <c r="KP455" s="62"/>
      <c r="KQ455" s="62"/>
      <c r="KR455" s="62"/>
      <c r="KS455" s="62"/>
      <c r="KT455" s="62"/>
    </row>
    <row r="456" spans="1:306" s="61" customFormat="1" ht="17.25" customHeight="1" thickTop="1" thickBot="1">
      <c r="A456" s="10"/>
      <c r="B456" s="31" t="s">
        <v>501</v>
      </c>
      <c r="C456" s="24"/>
      <c r="D456" s="23" t="s">
        <v>351</v>
      </c>
      <c r="E456" s="117"/>
      <c r="F456" s="232"/>
      <c r="G456" s="192"/>
      <c r="H456" s="272"/>
      <c r="I456" s="174"/>
      <c r="J456" s="232"/>
      <c r="K456" s="117"/>
      <c r="L456" s="232"/>
      <c r="M456" s="175"/>
      <c r="N456" s="230"/>
      <c r="O456" s="175"/>
      <c r="P456" s="235"/>
      <c r="Q456" s="175"/>
      <c r="R456" s="235"/>
      <c r="S456" s="218"/>
      <c r="T456" s="235"/>
      <c r="U456" s="175"/>
      <c r="V456" s="266"/>
      <c r="W456" s="218"/>
      <c r="X456" s="232"/>
      <c r="Y456" s="175">
        <v>44159</v>
      </c>
      <c r="Z456" s="266">
        <v>139018.48000000001</v>
      </c>
      <c r="AA456" s="175">
        <v>44186</v>
      </c>
      <c r="AB456" s="266">
        <v>68266.11</v>
      </c>
      <c r="AC456" s="83">
        <f t="shared" si="16"/>
        <v>207284.59000000003</v>
      </c>
      <c r="AD456" s="175"/>
      <c r="AE456" s="44"/>
      <c r="AF456" s="27"/>
      <c r="AG456" s="83">
        <f t="shared" si="17"/>
        <v>207284.59000000003</v>
      </c>
      <c r="AH456" s="98"/>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CA456" s="62"/>
      <c r="CB456" s="62"/>
      <c r="CC456" s="62"/>
      <c r="CD456" s="62"/>
      <c r="CE456" s="62"/>
      <c r="CF456" s="62"/>
      <c r="CG456" s="62"/>
      <c r="CH456" s="62"/>
      <c r="CI456" s="62"/>
      <c r="CJ456" s="62"/>
      <c r="CK456" s="62"/>
      <c r="CL456" s="62"/>
      <c r="CM456" s="62"/>
      <c r="CN456" s="62"/>
      <c r="CO456" s="62"/>
      <c r="CP456" s="62"/>
      <c r="CQ456" s="62"/>
      <c r="CR456" s="62"/>
      <c r="CS456" s="62"/>
      <c r="CT456" s="62"/>
      <c r="CU456" s="62"/>
      <c r="CV456" s="62"/>
      <c r="CW456" s="62"/>
      <c r="CX456" s="62"/>
      <c r="CY456" s="62"/>
      <c r="CZ456" s="62"/>
      <c r="DA456" s="62"/>
      <c r="DB456" s="62"/>
      <c r="DC456" s="62"/>
      <c r="DD456" s="62"/>
      <c r="DE456" s="62"/>
      <c r="DF456" s="62"/>
      <c r="DG456" s="62"/>
      <c r="DH456" s="62"/>
      <c r="DI456" s="62"/>
      <c r="DJ456" s="62"/>
      <c r="DK456" s="62"/>
      <c r="DL456" s="62"/>
      <c r="DM456" s="62"/>
      <c r="DN456" s="62"/>
      <c r="DO456" s="62"/>
      <c r="DP456" s="62"/>
      <c r="DQ456" s="62"/>
      <c r="DR456" s="62"/>
      <c r="DS456" s="62"/>
      <c r="DT456" s="62"/>
      <c r="DU456" s="62"/>
      <c r="DV456" s="62"/>
      <c r="DW456" s="62"/>
      <c r="DX456" s="62"/>
      <c r="DY456" s="62"/>
      <c r="DZ456" s="62"/>
      <c r="EA456" s="62"/>
      <c r="EB456" s="62"/>
      <c r="EC456" s="62"/>
      <c r="ED456" s="62"/>
      <c r="EE456" s="62"/>
      <c r="EF456" s="62"/>
      <c r="EG456" s="62"/>
      <c r="EH456" s="62"/>
      <c r="EI456" s="62"/>
      <c r="EJ456" s="62"/>
      <c r="EK456" s="62"/>
      <c r="EL456" s="62"/>
      <c r="EM456" s="62"/>
      <c r="EN456" s="62"/>
      <c r="EO456" s="62"/>
      <c r="EP456" s="62"/>
      <c r="EQ456" s="62"/>
      <c r="ER456" s="62"/>
      <c r="ES456" s="62"/>
      <c r="ET456" s="62"/>
      <c r="EU456" s="62"/>
      <c r="EV456" s="62"/>
      <c r="EW456" s="62"/>
      <c r="EX456" s="62"/>
      <c r="EY456" s="62"/>
      <c r="EZ456" s="62"/>
      <c r="FA456" s="62"/>
      <c r="FB456" s="62"/>
      <c r="FC456" s="62"/>
      <c r="FD456" s="62"/>
      <c r="FE456" s="62"/>
      <c r="FF456" s="62"/>
      <c r="FG456" s="62"/>
      <c r="FH456" s="62"/>
      <c r="FI456" s="62"/>
      <c r="FJ456" s="62"/>
      <c r="FK456" s="62"/>
      <c r="FL456" s="62"/>
      <c r="FM456" s="62"/>
      <c r="FN456" s="62"/>
      <c r="FO456" s="62"/>
      <c r="FP456" s="62"/>
      <c r="FQ456" s="62"/>
      <c r="FR456" s="62"/>
      <c r="FS456" s="62"/>
      <c r="FT456" s="62"/>
      <c r="FU456" s="62"/>
      <c r="FV456" s="62"/>
      <c r="FW456" s="62"/>
      <c r="FX456" s="62"/>
      <c r="FY456" s="62"/>
      <c r="FZ456" s="62"/>
      <c r="GA456" s="62"/>
      <c r="GB456" s="62"/>
      <c r="GC456" s="62"/>
      <c r="GD456" s="62"/>
      <c r="GE456" s="62"/>
      <c r="GF456" s="62"/>
      <c r="GG456" s="62"/>
      <c r="GH456" s="62"/>
      <c r="GI456" s="62"/>
      <c r="GJ456" s="62"/>
      <c r="GK456" s="62"/>
      <c r="GL456" s="62"/>
      <c r="GM456" s="62"/>
      <c r="GN456" s="62"/>
      <c r="GO456" s="62"/>
      <c r="GP456" s="62"/>
      <c r="GQ456" s="62"/>
      <c r="GR456" s="62"/>
      <c r="GS456" s="62"/>
      <c r="GT456" s="62"/>
      <c r="GU456" s="62"/>
      <c r="GV456" s="62"/>
      <c r="GW456" s="62"/>
      <c r="GX456" s="62"/>
      <c r="GY456" s="62"/>
      <c r="GZ456" s="62"/>
      <c r="HA456" s="62"/>
      <c r="HB456" s="62"/>
      <c r="HC456" s="62"/>
      <c r="HD456" s="62"/>
      <c r="HE456" s="62"/>
      <c r="HF456" s="62"/>
      <c r="HG456" s="62"/>
      <c r="HH456" s="62"/>
      <c r="HI456" s="62"/>
      <c r="HJ456" s="62"/>
      <c r="HK456" s="62"/>
      <c r="HL456" s="62"/>
      <c r="HM456" s="62"/>
      <c r="HN456" s="62"/>
      <c r="HO456" s="62"/>
      <c r="HP456" s="62"/>
      <c r="HQ456" s="62"/>
      <c r="HR456" s="62"/>
      <c r="HS456" s="62"/>
      <c r="HT456" s="62"/>
      <c r="HU456" s="62"/>
      <c r="HV456" s="62"/>
      <c r="HW456" s="62"/>
      <c r="HX456" s="62"/>
      <c r="HY456" s="62"/>
      <c r="HZ456" s="62"/>
      <c r="IA456" s="62"/>
      <c r="IB456" s="62"/>
      <c r="IC456" s="62"/>
      <c r="ID456" s="62"/>
      <c r="IE456" s="62"/>
      <c r="IF456" s="62"/>
      <c r="IG456" s="62"/>
      <c r="IH456" s="62"/>
      <c r="II456" s="62"/>
      <c r="IJ456" s="62"/>
      <c r="IK456" s="62"/>
      <c r="IL456" s="62"/>
      <c r="IM456" s="62"/>
      <c r="IN456" s="62"/>
      <c r="IO456" s="62"/>
      <c r="IP456" s="62"/>
      <c r="IQ456" s="62"/>
      <c r="IR456" s="62"/>
      <c r="IS456" s="62"/>
      <c r="IT456" s="62"/>
      <c r="IU456" s="62"/>
      <c r="IV456" s="62"/>
      <c r="IW456" s="62"/>
      <c r="IX456" s="62"/>
      <c r="IY456" s="62"/>
      <c r="IZ456" s="62"/>
      <c r="JA456" s="62"/>
      <c r="JB456" s="62"/>
      <c r="JC456" s="62"/>
      <c r="JD456" s="62"/>
      <c r="JE456" s="62"/>
      <c r="JF456" s="62"/>
      <c r="JG456" s="62"/>
      <c r="JH456" s="62"/>
      <c r="JI456" s="62"/>
      <c r="JJ456" s="62"/>
      <c r="JK456" s="62"/>
      <c r="JL456" s="62"/>
      <c r="JM456" s="62"/>
      <c r="JN456" s="62"/>
      <c r="JO456" s="62"/>
      <c r="JP456" s="62"/>
      <c r="JQ456" s="62"/>
      <c r="JR456" s="62"/>
      <c r="JS456" s="62"/>
      <c r="JT456" s="62"/>
      <c r="JU456" s="62"/>
      <c r="JV456" s="62"/>
      <c r="JW456" s="62"/>
      <c r="JX456" s="62"/>
      <c r="JY456" s="62"/>
      <c r="JZ456" s="62"/>
      <c r="KA456" s="62"/>
      <c r="KB456" s="62"/>
      <c r="KC456" s="62"/>
      <c r="KD456" s="62"/>
      <c r="KE456" s="62"/>
      <c r="KF456" s="62"/>
      <c r="KG456" s="62"/>
      <c r="KH456" s="62"/>
      <c r="KI456" s="62"/>
      <c r="KJ456" s="62"/>
      <c r="KK456" s="62"/>
      <c r="KL456" s="62"/>
      <c r="KM456" s="62"/>
      <c r="KN456" s="62"/>
      <c r="KO456" s="62"/>
      <c r="KP456" s="62"/>
      <c r="KQ456" s="62"/>
      <c r="KR456" s="62"/>
      <c r="KS456" s="62"/>
      <c r="KT456" s="62"/>
    </row>
    <row r="457" spans="1:306" s="61" customFormat="1" ht="17.25" customHeight="1" thickTop="1" thickBot="1">
      <c r="A457" s="10"/>
      <c r="B457" s="31" t="s">
        <v>501</v>
      </c>
      <c r="C457" s="24"/>
      <c r="D457" s="23" t="s">
        <v>351</v>
      </c>
      <c r="E457" s="117"/>
      <c r="F457" s="232"/>
      <c r="G457" s="192"/>
      <c r="H457" s="272"/>
      <c r="I457" s="174"/>
      <c r="J457" s="232"/>
      <c r="K457" s="117"/>
      <c r="L457" s="232"/>
      <c r="M457" s="175"/>
      <c r="N457" s="230"/>
      <c r="O457" s="175"/>
      <c r="P457" s="235"/>
      <c r="Q457" s="175"/>
      <c r="R457" s="235"/>
      <c r="S457" s="218"/>
      <c r="T457" s="235"/>
      <c r="U457" s="175"/>
      <c r="V457" s="266"/>
      <c r="W457" s="218"/>
      <c r="X457" s="232"/>
      <c r="Y457" s="175"/>
      <c r="Z457" s="266"/>
      <c r="AA457" s="175">
        <v>44186</v>
      </c>
      <c r="AB457" s="266">
        <v>86887.360000000001</v>
      </c>
      <c r="AC457" s="83">
        <f t="shared" si="16"/>
        <v>86887.360000000001</v>
      </c>
      <c r="AD457" s="175">
        <v>44211</v>
      </c>
      <c r="AE457" s="300">
        <v>347549.44</v>
      </c>
      <c r="AF457" s="27"/>
      <c r="AG457" s="83">
        <f t="shared" si="17"/>
        <v>434436.8</v>
      </c>
      <c r="AH457" s="98"/>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CA457" s="62"/>
      <c r="CB457" s="62"/>
      <c r="CC457" s="62"/>
      <c r="CD457" s="62"/>
      <c r="CE457" s="62"/>
      <c r="CF457" s="62"/>
      <c r="CG457" s="62"/>
      <c r="CH457" s="62"/>
      <c r="CI457" s="62"/>
      <c r="CJ457" s="62"/>
      <c r="CK457" s="62"/>
      <c r="CL457" s="62"/>
      <c r="CM457" s="62"/>
      <c r="CN457" s="62"/>
      <c r="CO457" s="62"/>
      <c r="CP457" s="62"/>
      <c r="CQ457" s="62"/>
      <c r="CR457" s="62"/>
      <c r="CS457" s="62"/>
      <c r="CT457" s="62"/>
      <c r="CU457" s="62"/>
      <c r="CV457" s="62"/>
      <c r="CW457" s="62"/>
      <c r="CX457" s="62"/>
      <c r="CY457" s="62"/>
      <c r="CZ457" s="62"/>
      <c r="DA457" s="62"/>
      <c r="DB457" s="62"/>
      <c r="DC457" s="62"/>
      <c r="DD457" s="62"/>
      <c r="DE457" s="62"/>
      <c r="DF457" s="62"/>
      <c r="DG457" s="62"/>
      <c r="DH457" s="62"/>
      <c r="DI457" s="62"/>
      <c r="DJ457" s="62"/>
      <c r="DK457" s="62"/>
      <c r="DL457" s="62"/>
      <c r="DM457" s="62"/>
      <c r="DN457" s="62"/>
      <c r="DO457" s="62"/>
      <c r="DP457" s="62"/>
      <c r="DQ457" s="62"/>
      <c r="DR457" s="62"/>
      <c r="DS457" s="62"/>
      <c r="DT457" s="62"/>
      <c r="DU457" s="62"/>
      <c r="DV457" s="62"/>
      <c r="DW457" s="62"/>
      <c r="DX457" s="62"/>
      <c r="DY457" s="62"/>
      <c r="DZ457" s="62"/>
      <c r="EA457" s="62"/>
      <c r="EB457" s="62"/>
      <c r="EC457" s="62"/>
      <c r="ED457" s="62"/>
      <c r="EE457" s="62"/>
      <c r="EF457" s="62"/>
      <c r="EG457" s="62"/>
      <c r="EH457" s="62"/>
      <c r="EI457" s="62"/>
      <c r="EJ457" s="62"/>
      <c r="EK457" s="62"/>
      <c r="EL457" s="62"/>
      <c r="EM457" s="62"/>
      <c r="EN457" s="62"/>
      <c r="EO457" s="62"/>
      <c r="EP457" s="62"/>
      <c r="EQ457" s="62"/>
      <c r="ER457" s="62"/>
      <c r="ES457" s="62"/>
      <c r="ET457" s="62"/>
      <c r="EU457" s="62"/>
      <c r="EV457" s="62"/>
      <c r="EW457" s="62"/>
      <c r="EX457" s="62"/>
      <c r="EY457" s="62"/>
      <c r="EZ457" s="62"/>
      <c r="FA457" s="62"/>
      <c r="FB457" s="62"/>
      <c r="FC457" s="62"/>
      <c r="FD457" s="62"/>
      <c r="FE457" s="62"/>
      <c r="FF457" s="62"/>
      <c r="FG457" s="62"/>
      <c r="FH457" s="62"/>
      <c r="FI457" s="62"/>
      <c r="FJ457" s="62"/>
      <c r="FK457" s="62"/>
      <c r="FL457" s="62"/>
      <c r="FM457" s="62"/>
      <c r="FN457" s="62"/>
      <c r="FO457" s="62"/>
      <c r="FP457" s="62"/>
      <c r="FQ457" s="62"/>
      <c r="FR457" s="62"/>
      <c r="FS457" s="62"/>
      <c r="FT457" s="62"/>
      <c r="FU457" s="62"/>
      <c r="FV457" s="62"/>
      <c r="FW457" s="62"/>
      <c r="FX457" s="62"/>
      <c r="FY457" s="62"/>
      <c r="FZ457" s="62"/>
      <c r="GA457" s="62"/>
      <c r="GB457" s="62"/>
      <c r="GC457" s="62"/>
      <c r="GD457" s="62"/>
      <c r="GE457" s="62"/>
      <c r="GF457" s="62"/>
      <c r="GG457" s="62"/>
      <c r="GH457" s="62"/>
      <c r="GI457" s="62"/>
      <c r="GJ457" s="62"/>
      <c r="GK457" s="62"/>
      <c r="GL457" s="62"/>
      <c r="GM457" s="62"/>
      <c r="GN457" s="62"/>
      <c r="GO457" s="62"/>
      <c r="GP457" s="62"/>
      <c r="GQ457" s="62"/>
      <c r="GR457" s="62"/>
      <c r="GS457" s="62"/>
      <c r="GT457" s="62"/>
      <c r="GU457" s="62"/>
      <c r="GV457" s="62"/>
      <c r="GW457" s="62"/>
      <c r="GX457" s="62"/>
      <c r="GY457" s="62"/>
      <c r="GZ457" s="62"/>
      <c r="HA457" s="62"/>
      <c r="HB457" s="62"/>
      <c r="HC457" s="62"/>
      <c r="HD457" s="62"/>
      <c r="HE457" s="62"/>
      <c r="HF457" s="62"/>
      <c r="HG457" s="62"/>
      <c r="HH457" s="62"/>
      <c r="HI457" s="62"/>
      <c r="HJ457" s="62"/>
      <c r="HK457" s="62"/>
      <c r="HL457" s="62"/>
      <c r="HM457" s="62"/>
      <c r="HN457" s="62"/>
      <c r="HO457" s="62"/>
      <c r="HP457" s="62"/>
      <c r="HQ457" s="62"/>
      <c r="HR457" s="62"/>
      <c r="HS457" s="62"/>
      <c r="HT457" s="62"/>
      <c r="HU457" s="62"/>
      <c r="HV457" s="62"/>
      <c r="HW457" s="62"/>
      <c r="HX457" s="62"/>
      <c r="HY457" s="62"/>
      <c r="HZ457" s="62"/>
      <c r="IA457" s="62"/>
      <c r="IB457" s="62"/>
      <c r="IC457" s="62"/>
      <c r="ID457" s="62"/>
      <c r="IE457" s="62"/>
      <c r="IF457" s="62"/>
      <c r="IG457" s="62"/>
      <c r="IH457" s="62"/>
      <c r="II457" s="62"/>
      <c r="IJ457" s="62"/>
      <c r="IK457" s="62"/>
      <c r="IL457" s="62"/>
      <c r="IM457" s="62"/>
      <c r="IN457" s="62"/>
      <c r="IO457" s="62"/>
      <c r="IP457" s="62"/>
      <c r="IQ457" s="62"/>
      <c r="IR457" s="62"/>
      <c r="IS457" s="62"/>
      <c r="IT457" s="62"/>
      <c r="IU457" s="62"/>
      <c r="IV457" s="62"/>
      <c r="IW457" s="62"/>
      <c r="IX457" s="62"/>
      <c r="IY457" s="62"/>
      <c r="IZ457" s="62"/>
      <c r="JA457" s="62"/>
      <c r="JB457" s="62"/>
      <c r="JC457" s="62"/>
      <c r="JD457" s="62"/>
      <c r="JE457" s="62"/>
      <c r="JF457" s="62"/>
      <c r="JG457" s="62"/>
      <c r="JH457" s="62"/>
      <c r="JI457" s="62"/>
      <c r="JJ457" s="62"/>
      <c r="JK457" s="62"/>
      <c r="JL457" s="62"/>
      <c r="JM457" s="62"/>
      <c r="JN457" s="62"/>
      <c r="JO457" s="62"/>
      <c r="JP457" s="62"/>
      <c r="JQ457" s="62"/>
      <c r="JR457" s="62"/>
      <c r="JS457" s="62"/>
      <c r="JT457" s="62"/>
      <c r="JU457" s="62"/>
      <c r="JV457" s="62"/>
      <c r="JW457" s="62"/>
      <c r="JX457" s="62"/>
      <c r="JY457" s="62"/>
      <c r="JZ457" s="62"/>
      <c r="KA457" s="62"/>
      <c r="KB457" s="62"/>
      <c r="KC457" s="62"/>
      <c r="KD457" s="62"/>
      <c r="KE457" s="62"/>
      <c r="KF457" s="62"/>
      <c r="KG457" s="62"/>
      <c r="KH457" s="62"/>
      <c r="KI457" s="62"/>
      <c r="KJ457" s="62"/>
      <c r="KK457" s="62"/>
      <c r="KL457" s="62"/>
      <c r="KM457" s="62"/>
      <c r="KN457" s="62"/>
      <c r="KO457" s="62"/>
      <c r="KP457" s="62"/>
      <c r="KQ457" s="62"/>
      <c r="KR457" s="62"/>
      <c r="KS457" s="62"/>
      <c r="KT457" s="62"/>
    </row>
    <row r="458" spans="1:306" s="61" customFormat="1" ht="17.25" customHeight="1" thickTop="1" thickBot="1">
      <c r="A458" s="10"/>
      <c r="B458" s="31" t="s">
        <v>501</v>
      </c>
      <c r="C458" s="24"/>
      <c r="D458" s="23" t="s">
        <v>351</v>
      </c>
      <c r="E458" s="117"/>
      <c r="F458" s="232"/>
      <c r="G458" s="192"/>
      <c r="H458" s="272"/>
      <c r="I458" s="174"/>
      <c r="J458" s="232"/>
      <c r="K458" s="117"/>
      <c r="L458" s="232"/>
      <c r="M458" s="175"/>
      <c r="N458" s="230"/>
      <c r="O458" s="175"/>
      <c r="P458" s="235"/>
      <c r="Q458" s="175"/>
      <c r="R458" s="235"/>
      <c r="S458" s="218"/>
      <c r="T458" s="235"/>
      <c r="U458" s="175"/>
      <c r="V458" s="266"/>
      <c r="W458" s="218"/>
      <c r="X458" s="232"/>
      <c r="Y458" s="175">
        <v>44159</v>
      </c>
      <c r="Z458" s="266">
        <v>49402.66</v>
      </c>
      <c r="AA458" s="175">
        <v>44181</v>
      </c>
      <c r="AB458" s="266">
        <v>60000.160000000003</v>
      </c>
      <c r="AC458" s="83">
        <f t="shared" si="16"/>
        <v>109402.82</v>
      </c>
      <c r="AD458" s="175"/>
      <c r="AE458" s="44"/>
      <c r="AF458" s="27"/>
      <c r="AG458" s="83">
        <f t="shared" si="17"/>
        <v>109402.82</v>
      </c>
      <c r="AH458" s="98"/>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CA458" s="62"/>
      <c r="CB458" s="62"/>
      <c r="CC458" s="62"/>
      <c r="CD458" s="62"/>
      <c r="CE458" s="62"/>
      <c r="CF458" s="62"/>
      <c r="CG458" s="62"/>
      <c r="CH458" s="62"/>
      <c r="CI458" s="62"/>
      <c r="CJ458" s="62"/>
      <c r="CK458" s="62"/>
      <c r="CL458" s="62"/>
      <c r="CM458" s="62"/>
      <c r="CN458" s="62"/>
      <c r="CO458" s="62"/>
      <c r="CP458" s="62"/>
      <c r="CQ458" s="62"/>
      <c r="CR458" s="62"/>
      <c r="CS458" s="62"/>
      <c r="CT458" s="62"/>
      <c r="CU458" s="62"/>
      <c r="CV458" s="62"/>
      <c r="CW458" s="62"/>
      <c r="CX458" s="62"/>
      <c r="CY458" s="62"/>
      <c r="CZ458" s="62"/>
      <c r="DA458" s="62"/>
      <c r="DB458" s="62"/>
      <c r="DC458" s="62"/>
      <c r="DD458" s="62"/>
      <c r="DE458" s="62"/>
      <c r="DF458" s="62"/>
      <c r="DG458" s="62"/>
      <c r="DH458" s="62"/>
      <c r="DI458" s="62"/>
      <c r="DJ458" s="62"/>
      <c r="DK458" s="62"/>
      <c r="DL458" s="62"/>
      <c r="DM458" s="62"/>
      <c r="DN458" s="62"/>
      <c r="DO458" s="62"/>
      <c r="DP458" s="62"/>
      <c r="DQ458" s="62"/>
      <c r="DR458" s="62"/>
      <c r="DS458" s="62"/>
      <c r="DT458" s="62"/>
      <c r="DU458" s="62"/>
      <c r="DV458" s="62"/>
      <c r="DW458" s="62"/>
      <c r="DX458" s="62"/>
      <c r="DY458" s="62"/>
      <c r="DZ458" s="62"/>
      <c r="EA458" s="62"/>
      <c r="EB458" s="62"/>
      <c r="EC458" s="62"/>
      <c r="ED458" s="62"/>
      <c r="EE458" s="62"/>
      <c r="EF458" s="62"/>
      <c r="EG458" s="62"/>
      <c r="EH458" s="62"/>
      <c r="EI458" s="62"/>
      <c r="EJ458" s="62"/>
      <c r="EK458" s="62"/>
      <c r="EL458" s="62"/>
      <c r="EM458" s="62"/>
      <c r="EN458" s="62"/>
      <c r="EO458" s="62"/>
      <c r="EP458" s="62"/>
      <c r="EQ458" s="62"/>
      <c r="ER458" s="62"/>
      <c r="ES458" s="62"/>
      <c r="ET458" s="62"/>
      <c r="EU458" s="62"/>
      <c r="EV458" s="62"/>
      <c r="EW458" s="62"/>
      <c r="EX458" s="62"/>
      <c r="EY458" s="62"/>
      <c r="EZ458" s="62"/>
      <c r="FA458" s="62"/>
      <c r="FB458" s="62"/>
      <c r="FC458" s="62"/>
      <c r="FD458" s="62"/>
      <c r="FE458" s="62"/>
      <c r="FF458" s="62"/>
      <c r="FG458" s="62"/>
      <c r="FH458" s="62"/>
      <c r="FI458" s="62"/>
      <c r="FJ458" s="62"/>
      <c r="FK458" s="62"/>
      <c r="FL458" s="62"/>
      <c r="FM458" s="62"/>
      <c r="FN458" s="62"/>
      <c r="FO458" s="62"/>
      <c r="FP458" s="62"/>
      <c r="FQ458" s="62"/>
      <c r="FR458" s="62"/>
      <c r="FS458" s="62"/>
      <c r="FT458" s="62"/>
      <c r="FU458" s="62"/>
      <c r="FV458" s="62"/>
      <c r="FW458" s="62"/>
      <c r="FX458" s="62"/>
      <c r="FY458" s="62"/>
      <c r="FZ458" s="62"/>
      <c r="GA458" s="62"/>
      <c r="GB458" s="62"/>
      <c r="GC458" s="62"/>
      <c r="GD458" s="62"/>
      <c r="GE458" s="62"/>
      <c r="GF458" s="62"/>
      <c r="GG458" s="62"/>
      <c r="GH458" s="62"/>
      <c r="GI458" s="62"/>
      <c r="GJ458" s="62"/>
      <c r="GK458" s="62"/>
      <c r="GL458" s="62"/>
      <c r="GM458" s="62"/>
      <c r="GN458" s="62"/>
      <c r="GO458" s="62"/>
      <c r="GP458" s="62"/>
      <c r="GQ458" s="62"/>
      <c r="GR458" s="62"/>
      <c r="GS458" s="62"/>
      <c r="GT458" s="62"/>
      <c r="GU458" s="62"/>
      <c r="GV458" s="62"/>
      <c r="GW458" s="62"/>
      <c r="GX458" s="62"/>
      <c r="GY458" s="62"/>
      <c r="GZ458" s="62"/>
      <c r="HA458" s="62"/>
      <c r="HB458" s="62"/>
      <c r="HC458" s="62"/>
      <c r="HD458" s="62"/>
      <c r="HE458" s="62"/>
      <c r="HF458" s="62"/>
      <c r="HG458" s="62"/>
      <c r="HH458" s="62"/>
      <c r="HI458" s="62"/>
      <c r="HJ458" s="62"/>
      <c r="HK458" s="62"/>
      <c r="HL458" s="62"/>
      <c r="HM458" s="62"/>
      <c r="HN458" s="62"/>
      <c r="HO458" s="62"/>
      <c r="HP458" s="62"/>
      <c r="HQ458" s="62"/>
      <c r="HR458" s="62"/>
      <c r="HS458" s="62"/>
      <c r="HT458" s="62"/>
      <c r="HU458" s="62"/>
      <c r="HV458" s="62"/>
      <c r="HW458" s="62"/>
      <c r="HX458" s="62"/>
      <c r="HY458" s="62"/>
      <c r="HZ458" s="62"/>
      <c r="IA458" s="62"/>
      <c r="IB458" s="62"/>
      <c r="IC458" s="62"/>
      <c r="ID458" s="62"/>
      <c r="IE458" s="62"/>
      <c r="IF458" s="62"/>
      <c r="IG458" s="62"/>
      <c r="IH458" s="62"/>
      <c r="II458" s="62"/>
      <c r="IJ458" s="62"/>
      <c r="IK458" s="62"/>
      <c r="IL458" s="62"/>
      <c r="IM458" s="62"/>
      <c r="IN458" s="62"/>
      <c r="IO458" s="62"/>
      <c r="IP458" s="62"/>
      <c r="IQ458" s="62"/>
      <c r="IR458" s="62"/>
      <c r="IS458" s="62"/>
      <c r="IT458" s="62"/>
      <c r="IU458" s="62"/>
      <c r="IV458" s="62"/>
      <c r="IW458" s="62"/>
      <c r="IX458" s="62"/>
      <c r="IY458" s="62"/>
      <c r="IZ458" s="62"/>
      <c r="JA458" s="62"/>
      <c r="JB458" s="62"/>
      <c r="JC458" s="62"/>
      <c r="JD458" s="62"/>
      <c r="JE458" s="62"/>
      <c r="JF458" s="62"/>
      <c r="JG458" s="62"/>
      <c r="JH458" s="62"/>
      <c r="JI458" s="62"/>
      <c r="JJ458" s="62"/>
      <c r="JK458" s="62"/>
      <c r="JL458" s="62"/>
      <c r="JM458" s="62"/>
      <c r="JN458" s="62"/>
      <c r="JO458" s="62"/>
      <c r="JP458" s="62"/>
      <c r="JQ458" s="62"/>
      <c r="JR458" s="62"/>
      <c r="JS458" s="62"/>
      <c r="JT458" s="62"/>
      <c r="JU458" s="62"/>
      <c r="JV458" s="62"/>
      <c r="JW458" s="62"/>
      <c r="JX458" s="62"/>
      <c r="JY458" s="62"/>
      <c r="JZ458" s="62"/>
      <c r="KA458" s="62"/>
      <c r="KB458" s="62"/>
      <c r="KC458" s="62"/>
      <c r="KD458" s="62"/>
      <c r="KE458" s="62"/>
      <c r="KF458" s="62"/>
      <c r="KG458" s="62"/>
      <c r="KH458" s="62"/>
      <c r="KI458" s="62"/>
      <c r="KJ458" s="62"/>
      <c r="KK458" s="62"/>
      <c r="KL458" s="62"/>
      <c r="KM458" s="62"/>
      <c r="KN458" s="62"/>
      <c r="KO458" s="62"/>
      <c r="KP458" s="62"/>
      <c r="KQ458" s="62"/>
      <c r="KR458" s="62"/>
      <c r="KS458" s="62"/>
      <c r="KT458" s="62"/>
    </row>
    <row r="459" spans="1:306" s="61" customFormat="1" ht="17.25" customHeight="1" thickTop="1" thickBot="1">
      <c r="A459" s="10"/>
      <c r="B459" s="31" t="s">
        <v>177</v>
      </c>
      <c r="C459" s="24"/>
      <c r="D459" s="23" t="s">
        <v>420</v>
      </c>
      <c r="E459" s="117"/>
      <c r="F459" s="232"/>
      <c r="G459" s="192"/>
      <c r="H459" s="272"/>
      <c r="I459" s="174"/>
      <c r="J459" s="232"/>
      <c r="K459" s="117"/>
      <c r="L459" s="232"/>
      <c r="M459" s="175"/>
      <c r="N459" s="230"/>
      <c r="O459" s="175"/>
      <c r="P459" s="235"/>
      <c r="Q459" s="175"/>
      <c r="R459" s="235"/>
      <c r="S459" s="218"/>
      <c r="T459" s="235"/>
      <c r="U459" s="175"/>
      <c r="V459" s="266"/>
      <c r="W459" s="218"/>
      <c r="X459" s="232"/>
      <c r="Y459" s="175"/>
      <c r="Z459" s="266"/>
      <c r="AA459" s="175">
        <v>44193</v>
      </c>
      <c r="AB459" s="266">
        <v>2800</v>
      </c>
      <c r="AC459" s="83">
        <f t="shared" si="16"/>
        <v>2800</v>
      </c>
      <c r="AD459" s="175"/>
      <c r="AE459" s="44"/>
      <c r="AF459" s="27"/>
      <c r="AG459" s="83">
        <f t="shared" si="17"/>
        <v>2800</v>
      </c>
      <c r="AH459" s="98"/>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CA459" s="62"/>
      <c r="CB459" s="62"/>
      <c r="CC459" s="62"/>
      <c r="CD459" s="62"/>
      <c r="CE459" s="62"/>
      <c r="CF459" s="62"/>
      <c r="CG459" s="62"/>
      <c r="CH459" s="62"/>
      <c r="CI459" s="62"/>
      <c r="CJ459" s="62"/>
      <c r="CK459" s="62"/>
      <c r="CL459" s="62"/>
      <c r="CM459" s="62"/>
      <c r="CN459" s="62"/>
      <c r="CO459" s="62"/>
      <c r="CP459" s="62"/>
      <c r="CQ459" s="62"/>
      <c r="CR459" s="62"/>
      <c r="CS459" s="62"/>
      <c r="CT459" s="62"/>
      <c r="CU459" s="62"/>
      <c r="CV459" s="62"/>
      <c r="CW459" s="62"/>
      <c r="CX459" s="62"/>
      <c r="CY459" s="62"/>
      <c r="CZ459" s="62"/>
      <c r="DA459" s="62"/>
      <c r="DB459" s="62"/>
      <c r="DC459" s="62"/>
      <c r="DD459" s="62"/>
      <c r="DE459" s="62"/>
      <c r="DF459" s="62"/>
      <c r="DG459" s="62"/>
      <c r="DH459" s="62"/>
      <c r="DI459" s="62"/>
      <c r="DJ459" s="62"/>
      <c r="DK459" s="62"/>
      <c r="DL459" s="62"/>
      <c r="DM459" s="62"/>
      <c r="DN459" s="62"/>
      <c r="DO459" s="62"/>
      <c r="DP459" s="62"/>
      <c r="DQ459" s="62"/>
      <c r="DR459" s="62"/>
      <c r="DS459" s="62"/>
      <c r="DT459" s="62"/>
      <c r="DU459" s="62"/>
      <c r="DV459" s="62"/>
      <c r="DW459" s="62"/>
      <c r="DX459" s="62"/>
      <c r="DY459" s="62"/>
      <c r="DZ459" s="62"/>
      <c r="EA459" s="62"/>
      <c r="EB459" s="62"/>
      <c r="EC459" s="62"/>
      <c r="ED459" s="62"/>
      <c r="EE459" s="62"/>
      <c r="EF459" s="62"/>
      <c r="EG459" s="62"/>
      <c r="EH459" s="62"/>
      <c r="EI459" s="62"/>
      <c r="EJ459" s="62"/>
      <c r="EK459" s="62"/>
      <c r="EL459" s="62"/>
      <c r="EM459" s="62"/>
      <c r="EN459" s="62"/>
      <c r="EO459" s="62"/>
      <c r="EP459" s="62"/>
      <c r="EQ459" s="62"/>
      <c r="ER459" s="62"/>
      <c r="ES459" s="62"/>
      <c r="ET459" s="62"/>
      <c r="EU459" s="62"/>
      <c r="EV459" s="62"/>
      <c r="EW459" s="62"/>
      <c r="EX459" s="62"/>
      <c r="EY459" s="62"/>
      <c r="EZ459" s="62"/>
      <c r="FA459" s="62"/>
      <c r="FB459" s="62"/>
      <c r="FC459" s="62"/>
      <c r="FD459" s="62"/>
      <c r="FE459" s="62"/>
      <c r="FF459" s="62"/>
      <c r="FG459" s="62"/>
      <c r="FH459" s="62"/>
      <c r="FI459" s="62"/>
      <c r="FJ459" s="62"/>
      <c r="FK459" s="62"/>
      <c r="FL459" s="62"/>
      <c r="FM459" s="62"/>
      <c r="FN459" s="62"/>
      <c r="FO459" s="62"/>
      <c r="FP459" s="62"/>
      <c r="FQ459" s="62"/>
      <c r="FR459" s="62"/>
      <c r="FS459" s="62"/>
      <c r="FT459" s="62"/>
      <c r="FU459" s="62"/>
      <c r="FV459" s="62"/>
      <c r="FW459" s="62"/>
      <c r="FX459" s="62"/>
      <c r="FY459" s="62"/>
      <c r="FZ459" s="62"/>
      <c r="GA459" s="62"/>
      <c r="GB459" s="62"/>
      <c r="GC459" s="62"/>
      <c r="GD459" s="62"/>
      <c r="GE459" s="62"/>
      <c r="GF459" s="62"/>
      <c r="GG459" s="62"/>
      <c r="GH459" s="62"/>
      <c r="GI459" s="62"/>
      <c r="GJ459" s="62"/>
      <c r="GK459" s="62"/>
      <c r="GL459" s="62"/>
      <c r="GM459" s="62"/>
      <c r="GN459" s="62"/>
      <c r="GO459" s="62"/>
      <c r="GP459" s="62"/>
      <c r="GQ459" s="62"/>
      <c r="GR459" s="62"/>
      <c r="GS459" s="62"/>
      <c r="GT459" s="62"/>
      <c r="GU459" s="62"/>
      <c r="GV459" s="62"/>
      <c r="GW459" s="62"/>
      <c r="GX459" s="62"/>
      <c r="GY459" s="62"/>
      <c r="GZ459" s="62"/>
      <c r="HA459" s="62"/>
      <c r="HB459" s="62"/>
      <c r="HC459" s="62"/>
      <c r="HD459" s="62"/>
      <c r="HE459" s="62"/>
      <c r="HF459" s="62"/>
      <c r="HG459" s="62"/>
      <c r="HH459" s="62"/>
      <c r="HI459" s="62"/>
      <c r="HJ459" s="62"/>
      <c r="HK459" s="62"/>
      <c r="HL459" s="62"/>
      <c r="HM459" s="62"/>
      <c r="HN459" s="62"/>
      <c r="HO459" s="62"/>
      <c r="HP459" s="62"/>
      <c r="HQ459" s="62"/>
      <c r="HR459" s="62"/>
      <c r="HS459" s="62"/>
      <c r="HT459" s="62"/>
      <c r="HU459" s="62"/>
      <c r="HV459" s="62"/>
      <c r="HW459" s="62"/>
      <c r="HX459" s="62"/>
      <c r="HY459" s="62"/>
      <c r="HZ459" s="62"/>
      <c r="IA459" s="62"/>
      <c r="IB459" s="62"/>
      <c r="IC459" s="62"/>
      <c r="ID459" s="62"/>
      <c r="IE459" s="62"/>
      <c r="IF459" s="62"/>
      <c r="IG459" s="62"/>
      <c r="IH459" s="62"/>
      <c r="II459" s="62"/>
      <c r="IJ459" s="62"/>
      <c r="IK459" s="62"/>
      <c r="IL459" s="62"/>
      <c r="IM459" s="62"/>
      <c r="IN459" s="62"/>
      <c r="IO459" s="62"/>
      <c r="IP459" s="62"/>
      <c r="IQ459" s="62"/>
      <c r="IR459" s="62"/>
      <c r="IS459" s="62"/>
      <c r="IT459" s="62"/>
      <c r="IU459" s="62"/>
      <c r="IV459" s="62"/>
      <c r="IW459" s="62"/>
      <c r="IX459" s="62"/>
      <c r="IY459" s="62"/>
      <c r="IZ459" s="62"/>
      <c r="JA459" s="62"/>
      <c r="JB459" s="62"/>
      <c r="JC459" s="62"/>
      <c r="JD459" s="62"/>
      <c r="JE459" s="62"/>
      <c r="JF459" s="62"/>
      <c r="JG459" s="62"/>
      <c r="JH459" s="62"/>
      <c r="JI459" s="62"/>
      <c r="JJ459" s="62"/>
      <c r="JK459" s="62"/>
      <c r="JL459" s="62"/>
      <c r="JM459" s="62"/>
      <c r="JN459" s="62"/>
      <c r="JO459" s="62"/>
      <c r="JP459" s="62"/>
      <c r="JQ459" s="62"/>
      <c r="JR459" s="62"/>
      <c r="JS459" s="62"/>
      <c r="JT459" s="62"/>
      <c r="JU459" s="62"/>
      <c r="JV459" s="62"/>
      <c r="JW459" s="62"/>
      <c r="JX459" s="62"/>
      <c r="JY459" s="62"/>
      <c r="JZ459" s="62"/>
      <c r="KA459" s="62"/>
      <c r="KB459" s="62"/>
      <c r="KC459" s="62"/>
      <c r="KD459" s="62"/>
      <c r="KE459" s="62"/>
      <c r="KF459" s="62"/>
      <c r="KG459" s="62"/>
      <c r="KH459" s="62"/>
      <c r="KI459" s="62"/>
      <c r="KJ459" s="62"/>
      <c r="KK459" s="62"/>
      <c r="KL459" s="62"/>
      <c r="KM459" s="62"/>
      <c r="KN459" s="62"/>
      <c r="KO459" s="62"/>
      <c r="KP459" s="62"/>
      <c r="KQ459" s="62"/>
      <c r="KR459" s="62"/>
      <c r="KS459" s="62"/>
      <c r="KT459" s="62"/>
    </row>
    <row r="460" spans="1:306" s="61" customFormat="1" ht="17.25" customHeight="1" thickTop="1" thickBot="1">
      <c r="A460" s="10"/>
      <c r="B460" s="31" t="s">
        <v>177</v>
      </c>
      <c r="C460" s="24"/>
      <c r="D460" s="23" t="s">
        <v>420</v>
      </c>
      <c r="E460" s="117"/>
      <c r="F460" s="232"/>
      <c r="G460" s="192"/>
      <c r="H460" s="272"/>
      <c r="I460" s="174"/>
      <c r="J460" s="232"/>
      <c r="K460" s="117"/>
      <c r="L460" s="232"/>
      <c r="M460" s="175"/>
      <c r="N460" s="230"/>
      <c r="O460" s="175"/>
      <c r="P460" s="235"/>
      <c r="Q460" s="175"/>
      <c r="R460" s="235"/>
      <c r="S460" s="218"/>
      <c r="T460" s="235"/>
      <c r="U460" s="175"/>
      <c r="V460" s="266"/>
      <c r="W460" s="218"/>
      <c r="X460" s="232"/>
      <c r="Y460" s="175"/>
      <c r="Z460" s="266"/>
      <c r="AA460" s="175">
        <v>44186</v>
      </c>
      <c r="AB460" s="266">
        <v>26243.14</v>
      </c>
      <c r="AC460" s="83">
        <f t="shared" si="16"/>
        <v>26243.14</v>
      </c>
      <c r="AD460" s="175"/>
      <c r="AE460" s="44"/>
      <c r="AF460" s="27"/>
      <c r="AG460" s="83">
        <f t="shared" si="17"/>
        <v>26243.14</v>
      </c>
      <c r="AH460" s="98"/>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CA460" s="62"/>
      <c r="CB460" s="62"/>
      <c r="CC460" s="62"/>
      <c r="CD460" s="62"/>
      <c r="CE460" s="62"/>
      <c r="CF460" s="62"/>
      <c r="CG460" s="62"/>
      <c r="CH460" s="62"/>
      <c r="CI460" s="62"/>
      <c r="CJ460" s="62"/>
      <c r="CK460" s="62"/>
      <c r="CL460" s="62"/>
      <c r="CM460" s="62"/>
      <c r="CN460" s="62"/>
      <c r="CO460" s="62"/>
      <c r="CP460" s="62"/>
      <c r="CQ460" s="62"/>
      <c r="CR460" s="62"/>
      <c r="CS460" s="62"/>
      <c r="CT460" s="62"/>
      <c r="CU460" s="62"/>
      <c r="CV460" s="62"/>
      <c r="CW460" s="62"/>
      <c r="CX460" s="62"/>
      <c r="CY460" s="62"/>
      <c r="CZ460" s="62"/>
      <c r="DA460" s="62"/>
      <c r="DB460" s="62"/>
      <c r="DC460" s="62"/>
      <c r="DD460" s="62"/>
      <c r="DE460" s="62"/>
      <c r="DF460" s="62"/>
      <c r="DG460" s="62"/>
      <c r="DH460" s="62"/>
      <c r="DI460" s="62"/>
      <c r="DJ460" s="62"/>
      <c r="DK460" s="62"/>
      <c r="DL460" s="62"/>
      <c r="DM460" s="62"/>
      <c r="DN460" s="62"/>
      <c r="DO460" s="62"/>
      <c r="DP460" s="62"/>
      <c r="DQ460" s="62"/>
      <c r="DR460" s="62"/>
      <c r="DS460" s="62"/>
      <c r="DT460" s="62"/>
      <c r="DU460" s="62"/>
      <c r="DV460" s="62"/>
      <c r="DW460" s="62"/>
      <c r="DX460" s="62"/>
      <c r="DY460" s="62"/>
      <c r="DZ460" s="62"/>
      <c r="EA460" s="62"/>
      <c r="EB460" s="62"/>
      <c r="EC460" s="62"/>
      <c r="ED460" s="62"/>
      <c r="EE460" s="62"/>
      <c r="EF460" s="62"/>
      <c r="EG460" s="62"/>
      <c r="EH460" s="62"/>
      <c r="EI460" s="62"/>
      <c r="EJ460" s="62"/>
      <c r="EK460" s="62"/>
      <c r="EL460" s="62"/>
      <c r="EM460" s="62"/>
      <c r="EN460" s="62"/>
      <c r="EO460" s="62"/>
      <c r="EP460" s="62"/>
      <c r="EQ460" s="62"/>
      <c r="ER460" s="62"/>
      <c r="ES460" s="62"/>
      <c r="ET460" s="62"/>
      <c r="EU460" s="62"/>
      <c r="EV460" s="62"/>
      <c r="EW460" s="62"/>
      <c r="EX460" s="62"/>
      <c r="EY460" s="62"/>
      <c r="EZ460" s="62"/>
      <c r="FA460" s="62"/>
      <c r="FB460" s="62"/>
      <c r="FC460" s="62"/>
      <c r="FD460" s="62"/>
      <c r="FE460" s="62"/>
      <c r="FF460" s="62"/>
      <c r="FG460" s="62"/>
      <c r="FH460" s="62"/>
      <c r="FI460" s="62"/>
      <c r="FJ460" s="62"/>
      <c r="FK460" s="62"/>
      <c r="FL460" s="62"/>
      <c r="FM460" s="62"/>
      <c r="FN460" s="62"/>
      <c r="FO460" s="62"/>
      <c r="FP460" s="62"/>
      <c r="FQ460" s="62"/>
      <c r="FR460" s="62"/>
      <c r="FS460" s="62"/>
      <c r="FT460" s="62"/>
      <c r="FU460" s="62"/>
      <c r="FV460" s="62"/>
      <c r="FW460" s="62"/>
      <c r="FX460" s="62"/>
      <c r="FY460" s="62"/>
      <c r="FZ460" s="62"/>
      <c r="GA460" s="62"/>
      <c r="GB460" s="62"/>
      <c r="GC460" s="62"/>
      <c r="GD460" s="62"/>
      <c r="GE460" s="62"/>
      <c r="GF460" s="62"/>
      <c r="GG460" s="62"/>
      <c r="GH460" s="62"/>
      <c r="GI460" s="62"/>
      <c r="GJ460" s="62"/>
      <c r="GK460" s="62"/>
      <c r="GL460" s="62"/>
      <c r="GM460" s="62"/>
      <c r="GN460" s="62"/>
      <c r="GO460" s="62"/>
      <c r="GP460" s="62"/>
      <c r="GQ460" s="62"/>
      <c r="GR460" s="62"/>
      <c r="GS460" s="62"/>
      <c r="GT460" s="62"/>
      <c r="GU460" s="62"/>
      <c r="GV460" s="62"/>
      <c r="GW460" s="62"/>
      <c r="GX460" s="62"/>
      <c r="GY460" s="62"/>
      <c r="GZ460" s="62"/>
      <c r="HA460" s="62"/>
      <c r="HB460" s="62"/>
      <c r="HC460" s="62"/>
      <c r="HD460" s="62"/>
      <c r="HE460" s="62"/>
      <c r="HF460" s="62"/>
      <c r="HG460" s="62"/>
      <c r="HH460" s="62"/>
      <c r="HI460" s="62"/>
      <c r="HJ460" s="62"/>
      <c r="HK460" s="62"/>
      <c r="HL460" s="62"/>
      <c r="HM460" s="62"/>
      <c r="HN460" s="62"/>
      <c r="HO460" s="62"/>
      <c r="HP460" s="62"/>
      <c r="HQ460" s="62"/>
      <c r="HR460" s="62"/>
      <c r="HS460" s="62"/>
      <c r="HT460" s="62"/>
      <c r="HU460" s="62"/>
      <c r="HV460" s="62"/>
      <c r="HW460" s="62"/>
      <c r="HX460" s="62"/>
      <c r="HY460" s="62"/>
      <c r="HZ460" s="62"/>
      <c r="IA460" s="62"/>
      <c r="IB460" s="62"/>
      <c r="IC460" s="62"/>
      <c r="ID460" s="62"/>
      <c r="IE460" s="62"/>
      <c r="IF460" s="62"/>
      <c r="IG460" s="62"/>
      <c r="IH460" s="62"/>
      <c r="II460" s="62"/>
      <c r="IJ460" s="62"/>
      <c r="IK460" s="62"/>
      <c r="IL460" s="62"/>
      <c r="IM460" s="62"/>
      <c r="IN460" s="62"/>
      <c r="IO460" s="62"/>
      <c r="IP460" s="62"/>
      <c r="IQ460" s="62"/>
      <c r="IR460" s="62"/>
      <c r="IS460" s="62"/>
      <c r="IT460" s="62"/>
      <c r="IU460" s="62"/>
      <c r="IV460" s="62"/>
      <c r="IW460" s="62"/>
      <c r="IX460" s="62"/>
      <c r="IY460" s="62"/>
      <c r="IZ460" s="62"/>
      <c r="JA460" s="62"/>
      <c r="JB460" s="62"/>
      <c r="JC460" s="62"/>
      <c r="JD460" s="62"/>
      <c r="JE460" s="62"/>
      <c r="JF460" s="62"/>
      <c r="JG460" s="62"/>
      <c r="JH460" s="62"/>
      <c r="JI460" s="62"/>
      <c r="JJ460" s="62"/>
      <c r="JK460" s="62"/>
      <c r="JL460" s="62"/>
      <c r="JM460" s="62"/>
      <c r="JN460" s="62"/>
      <c r="JO460" s="62"/>
      <c r="JP460" s="62"/>
      <c r="JQ460" s="62"/>
      <c r="JR460" s="62"/>
      <c r="JS460" s="62"/>
      <c r="JT460" s="62"/>
      <c r="JU460" s="62"/>
      <c r="JV460" s="62"/>
      <c r="JW460" s="62"/>
      <c r="JX460" s="62"/>
      <c r="JY460" s="62"/>
      <c r="JZ460" s="62"/>
      <c r="KA460" s="62"/>
      <c r="KB460" s="62"/>
      <c r="KC460" s="62"/>
      <c r="KD460" s="62"/>
      <c r="KE460" s="62"/>
      <c r="KF460" s="62"/>
      <c r="KG460" s="62"/>
      <c r="KH460" s="62"/>
      <c r="KI460" s="62"/>
      <c r="KJ460" s="62"/>
      <c r="KK460" s="62"/>
      <c r="KL460" s="62"/>
      <c r="KM460" s="62"/>
      <c r="KN460" s="62"/>
      <c r="KO460" s="62"/>
      <c r="KP460" s="62"/>
      <c r="KQ460" s="62"/>
      <c r="KR460" s="62"/>
      <c r="KS460" s="62"/>
      <c r="KT460" s="62"/>
    </row>
    <row r="461" spans="1:306" s="61" customFormat="1" ht="17.25" customHeight="1" thickTop="1" thickBot="1">
      <c r="A461" s="10"/>
      <c r="B461" s="31" t="s">
        <v>141</v>
      </c>
      <c r="C461" s="24"/>
      <c r="D461" s="23" t="s">
        <v>420</v>
      </c>
      <c r="E461" s="117"/>
      <c r="F461" s="232"/>
      <c r="G461" s="192"/>
      <c r="H461" s="272"/>
      <c r="I461" s="174"/>
      <c r="J461" s="232"/>
      <c r="K461" s="117"/>
      <c r="L461" s="232"/>
      <c r="M461" s="175"/>
      <c r="N461" s="230"/>
      <c r="O461" s="175"/>
      <c r="P461" s="235"/>
      <c r="Q461" s="175"/>
      <c r="R461" s="235"/>
      <c r="S461" s="218"/>
      <c r="T461" s="235"/>
      <c r="U461" s="175"/>
      <c r="V461" s="266"/>
      <c r="W461" s="218"/>
      <c r="X461" s="232"/>
      <c r="Y461" s="175"/>
      <c r="Z461" s="266"/>
      <c r="AA461" s="175">
        <v>44193</v>
      </c>
      <c r="AB461" s="266">
        <v>22490</v>
      </c>
      <c r="AC461" s="83">
        <f t="shared" si="16"/>
        <v>22490</v>
      </c>
      <c r="AD461" s="175"/>
      <c r="AE461" s="44"/>
      <c r="AF461" s="27"/>
      <c r="AG461" s="83">
        <f t="shared" si="17"/>
        <v>22490</v>
      </c>
      <c r="AH461" s="98"/>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CA461" s="62"/>
      <c r="CB461" s="62"/>
      <c r="CC461" s="62"/>
      <c r="CD461" s="62"/>
      <c r="CE461" s="62"/>
      <c r="CF461" s="62"/>
      <c r="CG461" s="62"/>
      <c r="CH461" s="62"/>
      <c r="CI461" s="62"/>
      <c r="CJ461" s="62"/>
      <c r="CK461" s="62"/>
      <c r="CL461" s="62"/>
      <c r="CM461" s="62"/>
      <c r="CN461" s="62"/>
      <c r="CO461" s="62"/>
      <c r="CP461" s="62"/>
      <c r="CQ461" s="62"/>
      <c r="CR461" s="62"/>
      <c r="CS461" s="62"/>
      <c r="CT461" s="62"/>
      <c r="CU461" s="62"/>
      <c r="CV461" s="62"/>
      <c r="CW461" s="62"/>
      <c r="CX461" s="62"/>
      <c r="CY461" s="62"/>
      <c r="CZ461" s="62"/>
      <c r="DA461" s="62"/>
      <c r="DB461" s="62"/>
      <c r="DC461" s="62"/>
      <c r="DD461" s="62"/>
      <c r="DE461" s="62"/>
      <c r="DF461" s="62"/>
      <c r="DG461" s="62"/>
      <c r="DH461" s="62"/>
      <c r="DI461" s="62"/>
      <c r="DJ461" s="62"/>
      <c r="DK461" s="62"/>
      <c r="DL461" s="62"/>
      <c r="DM461" s="62"/>
      <c r="DN461" s="62"/>
      <c r="DO461" s="62"/>
      <c r="DP461" s="62"/>
      <c r="DQ461" s="62"/>
      <c r="DR461" s="62"/>
      <c r="DS461" s="62"/>
      <c r="DT461" s="62"/>
      <c r="DU461" s="62"/>
      <c r="DV461" s="62"/>
      <c r="DW461" s="62"/>
      <c r="DX461" s="62"/>
      <c r="DY461" s="62"/>
      <c r="DZ461" s="62"/>
      <c r="EA461" s="62"/>
      <c r="EB461" s="62"/>
      <c r="EC461" s="62"/>
      <c r="ED461" s="62"/>
      <c r="EE461" s="62"/>
      <c r="EF461" s="62"/>
      <c r="EG461" s="62"/>
      <c r="EH461" s="62"/>
      <c r="EI461" s="62"/>
      <c r="EJ461" s="62"/>
      <c r="EK461" s="62"/>
      <c r="EL461" s="62"/>
      <c r="EM461" s="62"/>
      <c r="EN461" s="62"/>
      <c r="EO461" s="62"/>
      <c r="EP461" s="62"/>
      <c r="EQ461" s="62"/>
      <c r="ER461" s="62"/>
      <c r="ES461" s="62"/>
      <c r="ET461" s="62"/>
      <c r="EU461" s="62"/>
      <c r="EV461" s="62"/>
      <c r="EW461" s="62"/>
      <c r="EX461" s="62"/>
      <c r="EY461" s="62"/>
      <c r="EZ461" s="62"/>
      <c r="FA461" s="62"/>
      <c r="FB461" s="62"/>
      <c r="FC461" s="62"/>
      <c r="FD461" s="62"/>
      <c r="FE461" s="62"/>
      <c r="FF461" s="62"/>
      <c r="FG461" s="62"/>
      <c r="FH461" s="62"/>
      <c r="FI461" s="62"/>
      <c r="FJ461" s="62"/>
      <c r="FK461" s="62"/>
      <c r="FL461" s="62"/>
      <c r="FM461" s="62"/>
      <c r="FN461" s="62"/>
      <c r="FO461" s="62"/>
      <c r="FP461" s="62"/>
      <c r="FQ461" s="62"/>
      <c r="FR461" s="62"/>
      <c r="FS461" s="62"/>
      <c r="FT461" s="62"/>
      <c r="FU461" s="62"/>
      <c r="FV461" s="62"/>
      <c r="FW461" s="62"/>
      <c r="FX461" s="62"/>
      <c r="FY461" s="62"/>
      <c r="FZ461" s="62"/>
      <c r="GA461" s="62"/>
      <c r="GB461" s="62"/>
      <c r="GC461" s="62"/>
      <c r="GD461" s="62"/>
      <c r="GE461" s="62"/>
      <c r="GF461" s="62"/>
      <c r="GG461" s="62"/>
      <c r="GH461" s="62"/>
      <c r="GI461" s="62"/>
      <c r="GJ461" s="62"/>
      <c r="GK461" s="62"/>
      <c r="GL461" s="62"/>
      <c r="GM461" s="62"/>
      <c r="GN461" s="62"/>
      <c r="GO461" s="62"/>
      <c r="GP461" s="62"/>
      <c r="GQ461" s="62"/>
      <c r="GR461" s="62"/>
      <c r="GS461" s="62"/>
      <c r="GT461" s="62"/>
      <c r="GU461" s="62"/>
      <c r="GV461" s="62"/>
      <c r="GW461" s="62"/>
      <c r="GX461" s="62"/>
      <c r="GY461" s="62"/>
      <c r="GZ461" s="62"/>
      <c r="HA461" s="62"/>
      <c r="HB461" s="62"/>
      <c r="HC461" s="62"/>
      <c r="HD461" s="62"/>
      <c r="HE461" s="62"/>
      <c r="HF461" s="62"/>
      <c r="HG461" s="62"/>
      <c r="HH461" s="62"/>
      <c r="HI461" s="62"/>
      <c r="HJ461" s="62"/>
      <c r="HK461" s="62"/>
      <c r="HL461" s="62"/>
      <c r="HM461" s="62"/>
      <c r="HN461" s="62"/>
      <c r="HO461" s="62"/>
      <c r="HP461" s="62"/>
      <c r="HQ461" s="62"/>
      <c r="HR461" s="62"/>
      <c r="HS461" s="62"/>
      <c r="HT461" s="62"/>
      <c r="HU461" s="62"/>
      <c r="HV461" s="62"/>
      <c r="HW461" s="62"/>
      <c r="HX461" s="62"/>
      <c r="HY461" s="62"/>
      <c r="HZ461" s="62"/>
      <c r="IA461" s="62"/>
      <c r="IB461" s="62"/>
      <c r="IC461" s="62"/>
      <c r="ID461" s="62"/>
      <c r="IE461" s="62"/>
      <c r="IF461" s="62"/>
      <c r="IG461" s="62"/>
      <c r="IH461" s="62"/>
      <c r="II461" s="62"/>
      <c r="IJ461" s="62"/>
      <c r="IK461" s="62"/>
      <c r="IL461" s="62"/>
      <c r="IM461" s="62"/>
      <c r="IN461" s="62"/>
      <c r="IO461" s="62"/>
      <c r="IP461" s="62"/>
      <c r="IQ461" s="62"/>
      <c r="IR461" s="62"/>
      <c r="IS461" s="62"/>
      <c r="IT461" s="62"/>
      <c r="IU461" s="62"/>
      <c r="IV461" s="62"/>
      <c r="IW461" s="62"/>
      <c r="IX461" s="62"/>
      <c r="IY461" s="62"/>
      <c r="IZ461" s="62"/>
      <c r="JA461" s="62"/>
      <c r="JB461" s="62"/>
      <c r="JC461" s="62"/>
      <c r="JD461" s="62"/>
      <c r="JE461" s="62"/>
      <c r="JF461" s="62"/>
      <c r="JG461" s="62"/>
      <c r="JH461" s="62"/>
      <c r="JI461" s="62"/>
      <c r="JJ461" s="62"/>
      <c r="JK461" s="62"/>
      <c r="JL461" s="62"/>
      <c r="JM461" s="62"/>
      <c r="JN461" s="62"/>
      <c r="JO461" s="62"/>
      <c r="JP461" s="62"/>
      <c r="JQ461" s="62"/>
      <c r="JR461" s="62"/>
      <c r="JS461" s="62"/>
      <c r="JT461" s="62"/>
      <c r="JU461" s="62"/>
      <c r="JV461" s="62"/>
      <c r="JW461" s="62"/>
      <c r="JX461" s="62"/>
      <c r="JY461" s="62"/>
      <c r="JZ461" s="62"/>
      <c r="KA461" s="62"/>
      <c r="KB461" s="62"/>
      <c r="KC461" s="62"/>
      <c r="KD461" s="62"/>
      <c r="KE461" s="62"/>
      <c r="KF461" s="62"/>
      <c r="KG461" s="62"/>
      <c r="KH461" s="62"/>
      <c r="KI461" s="62"/>
      <c r="KJ461" s="62"/>
      <c r="KK461" s="62"/>
      <c r="KL461" s="62"/>
      <c r="KM461" s="62"/>
      <c r="KN461" s="62"/>
      <c r="KO461" s="62"/>
      <c r="KP461" s="62"/>
      <c r="KQ461" s="62"/>
      <c r="KR461" s="62"/>
      <c r="KS461" s="62"/>
      <c r="KT461" s="62"/>
    </row>
    <row r="462" spans="1:306" s="61" customFormat="1" ht="17.25" customHeight="1" thickTop="1" thickBot="1">
      <c r="A462" s="10"/>
      <c r="B462" s="31" t="s">
        <v>416</v>
      </c>
      <c r="C462" s="24"/>
      <c r="D462" s="23" t="s">
        <v>420</v>
      </c>
      <c r="E462" s="117"/>
      <c r="F462" s="232"/>
      <c r="G462" s="192"/>
      <c r="H462" s="272"/>
      <c r="I462" s="174"/>
      <c r="J462" s="232"/>
      <c r="K462" s="117"/>
      <c r="L462" s="232"/>
      <c r="M462" s="175"/>
      <c r="N462" s="230"/>
      <c r="O462" s="175"/>
      <c r="P462" s="235"/>
      <c r="Q462" s="175"/>
      <c r="R462" s="235"/>
      <c r="S462" s="218"/>
      <c r="T462" s="235"/>
      <c r="U462" s="175"/>
      <c r="V462" s="266"/>
      <c r="W462" s="218"/>
      <c r="X462" s="232"/>
      <c r="Y462" s="175"/>
      <c r="Z462" s="266"/>
      <c r="AA462" s="175">
        <v>44190</v>
      </c>
      <c r="AB462" s="266">
        <v>136800</v>
      </c>
      <c r="AC462" s="83">
        <f t="shared" si="16"/>
        <v>136800</v>
      </c>
      <c r="AD462" s="175"/>
      <c r="AE462" s="44"/>
      <c r="AF462" s="27"/>
      <c r="AG462" s="83">
        <f t="shared" si="17"/>
        <v>136800</v>
      </c>
      <c r="AH462" s="98"/>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CA462" s="62"/>
      <c r="CB462" s="62"/>
      <c r="CC462" s="62"/>
      <c r="CD462" s="62"/>
      <c r="CE462" s="62"/>
      <c r="CF462" s="62"/>
      <c r="CG462" s="62"/>
      <c r="CH462" s="62"/>
      <c r="CI462" s="62"/>
      <c r="CJ462" s="62"/>
      <c r="CK462" s="62"/>
      <c r="CL462" s="62"/>
      <c r="CM462" s="62"/>
      <c r="CN462" s="62"/>
      <c r="CO462" s="62"/>
      <c r="CP462" s="62"/>
      <c r="CQ462" s="62"/>
      <c r="CR462" s="62"/>
      <c r="CS462" s="62"/>
      <c r="CT462" s="62"/>
      <c r="CU462" s="62"/>
      <c r="CV462" s="62"/>
      <c r="CW462" s="62"/>
      <c r="CX462" s="62"/>
      <c r="CY462" s="62"/>
      <c r="CZ462" s="62"/>
      <c r="DA462" s="62"/>
      <c r="DB462" s="62"/>
      <c r="DC462" s="62"/>
      <c r="DD462" s="62"/>
      <c r="DE462" s="62"/>
      <c r="DF462" s="62"/>
      <c r="DG462" s="62"/>
      <c r="DH462" s="62"/>
      <c r="DI462" s="62"/>
      <c r="DJ462" s="62"/>
      <c r="DK462" s="62"/>
      <c r="DL462" s="62"/>
      <c r="DM462" s="62"/>
      <c r="DN462" s="62"/>
      <c r="DO462" s="62"/>
      <c r="DP462" s="62"/>
      <c r="DQ462" s="62"/>
      <c r="DR462" s="62"/>
      <c r="DS462" s="62"/>
      <c r="DT462" s="62"/>
      <c r="DU462" s="62"/>
      <c r="DV462" s="62"/>
      <c r="DW462" s="62"/>
      <c r="DX462" s="62"/>
      <c r="DY462" s="62"/>
      <c r="DZ462" s="62"/>
      <c r="EA462" s="62"/>
      <c r="EB462" s="62"/>
      <c r="EC462" s="62"/>
      <c r="ED462" s="62"/>
      <c r="EE462" s="62"/>
      <c r="EF462" s="62"/>
      <c r="EG462" s="62"/>
      <c r="EH462" s="62"/>
      <c r="EI462" s="62"/>
      <c r="EJ462" s="62"/>
      <c r="EK462" s="62"/>
      <c r="EL462" s="62"/>
      <c r="EM462" s="62"/>
      <c r="EN462" s="62"/>
      <c r="EO462" s="62"/>
      <c r="EP462" s="62"/>
      <c r="EQ462" s="62"/>
      <c r="ER462" s="62"/>
      <c r="ES462" s="62"/>
      <c r="ET462" s="62"/>
      <c r="EU462" s="62"/>
      <c r="EV462" s="62"/>
      <c r="EW462" s="62"/>
      <c r="EX462" s="62"/>
      <c r="EY462" s="62"/>
      <c r="EZ462" s="62"/>
      <c r="FA462" s="62"/>
      <c r="FB462" s="62"/>
      <c r="FC462" s="62"/>
      <c r="FD462" s="62"/>
      <c r="FE462" s="62"/>
      <c r="FF462" s="62"/>
      <c r="FG462" s="62"/>
      <c r="FH462" s="62"/>
      <c r="FI462" s="62"/>
      <c r="FJ462" s="62"/>
      <c r="FK462" s="62"/>
      <c r="FL462" s="62"/>
      <c r="FM462" s="62"/>
      <c r="FN462" s="62"/>
      <c r="FO462" s="62"/>
      <c r="FP462" s="62"/>
      <c r="FQ462" s="62"/>
      <c r="FR462" s="62"/>
      <c r="FS462" s="62"/>
      <c r="FT462" s="62"/>
      <c r="FU462" s="62"/>
      <c r="FV462" s="62"/>
      <c r="FW462" s="62"/>
      <c r="FX462" s="62"/>
      <c r="FY462" s="62"/>
      <c r="FZ462" s="62"/>
      <c r="GA462" s="62"/>
      <c r="GB462" s="62"/>
      <c r="GC462" s="62"/>
      <c r="GD462" s="62"/>
      <c r="GE462" s="62"/>
      <c r="GF462" s="62"/>
      <c r="GG462" s="62"/>
      <c r="GH462" s="62"/>
      <c r="GI462" s="62"/>
      <c r="GJ462" s="62"/>
      <c r="GK462" s="62"/>
      <c r="GL462" s="62"/>
      <c r="GM462" s="62"/>
      <c r="GN462" s="62"/>
      <c r="GO462" s="62"/>
      <c r="GP462" s="62"/>
      <c r="GQ462" s="62"/>
      <c r="GR462" s="62"/>
      <c r="GS462" s="62"/>
      <c r="GT462" s="62"/>
      <c r="GU462" s="62"/>
      <c r="GV462" s="62"/>
      <c r="GW462" s="62"/>
      <c r="GX462" s="62"/>
      <c r="GY462" s="62"/>
      <c r="GZ462" s="62"/>
      <c r="HA462" s="62"/>
      <c r="HB462" s="62"/>
      <c r="HC462" s="62"/>
      <c r="HD462" s="62"/>
      <c r="HE462" s="62"/>
      <c r="HF462" s="62"/>
      <c r="HG462" s="62"/>
      <c r="HH462" s="62"/>
      <c r="HI462" s="62"/>
      <c r="HJ462" s="62"/>
      <c r="HK462" s="62"/>
      <c r="HL462" s="62"/>
      <c r="HM462" s="62"/>
      <c r="HN462" s="62"/>
      <c r="HO462" s="62"/>
      <c r="HP462" s="62"/>
      <c r="HQ462" s="62"/>
      <c r="HR462" s="62"/>
      <c r="HS462" s="62"/>
      <c r="HT462" s="62"/>
      <c r="HU462" s="62"/>
      <c r="HV462" s="62"/>
      <c r="HW462" s="62"/>
      <c r="HX462" s="62"/>
      <c r="HY462" s="62"/>
      <c r="HZ462" s="62"/>
      <c r="IA462" s="62"/>
      <c r="IB462" s="62"/>
      <c r="IC462" s="62"/>
      <c r="ID462" s="62"/>
      <c r="IE462" s="62"/>
      <c r="IF462" s="62"/>
      <c r="IG462" s="62"/>
      <c r="IH462" s="62"/>
      <c r="II462" s="62"/>
      <c r="IJ462" s="62"/>
      <c r="IK462" s="62"/>
      <c r="IL462" s="62"/>
      <c r="IM462" s="62"/>
      <c r="IN462" s="62"/>
      <c r="IO462" s="62"/>
      <c r="IP462" s="62"/>
      <c r="IQ462" s="62"/>
      <c r="IR462" s="62"/>
      <c r="IS462" s="62"/>
      <c r="IT462" s="62"/>
      <c r="IU462" s="62"/>
      <c r="IV462" s="62"/>
      <c r="IW462" s="62"/>
      <c r="IX462" s="62"/>
      <c r="IY462" s="62"/>
      <c r="IZ462" s="62"/>
      <c r="JA462" s="62"/>
      <c r="JB462" s="62"/>
      <c r="JC462" s="62"/>
      <c r="JD462" s="62"/>
      <c r="JE462" s="62"/>
      <c r="JF462" s="62"/>
      <c r="JG462" s="62"/>
      <c r="JH462" s="62"/>
      <c r="JI462" s="62"/>
      <c r="JJ462" s="62"/>
      <c r="JK462" s="62"/>
      <c r="JL462" s="62"/>
      <c r="JM462" s="62"/>
      <c r="JN462" s="62"/>
      <c r="JO462" s="62"/>
      <c r="JP462" s="62"/>
      <c r="JQ462" s="62"/>
      <c r="JR462" s="62"/>
      <c r="JS462" s="62"/>
      <c r="JT462" s="62"/>
      <c r="JU462" s="62"/>
      <c r="JV462" s="62"/>
      <c r="JW462" s="62"/>
      <c r="JX462" s="62"/>
      <c r="JY462" s="62"/>
      <c r="JZ462" s="62"/>
      <c r="KA462" s="62"/>
      <c r="KB462" s="62"/>
      <c r="KC462" s="62"/>
      <c r="KD462" s="62"/>
      <c r="KE462" s="62"/>
      <c r="KF462" s="62"/>
      <c r="KG462" s="62"/>
      <c r="KH462" s="62"/>
      <c r="KI462" s="62"/>
      <c r="KJ462" s="62"/>
      <c r="KK462" s="62"/>
      <c r="KL462" s="62"/>
      <c r="KM462" s="62"/>
      <c r="KN462" s="62"/>
      <c r="KO462" s="62"/>
      <c r="KP462" s="62"/>
      <c r="KQ462" s="62"/>
      <c r="KR462" s="62"/>
      <c r="KS462" s="62"/>
      <c r="KT462" s="62"/>
    </row>
    <row r="463" spans="1:306" s="61" customFormat="1" ht="17.25" customHeight="1" thickTop="1" thickBot="1">
      <c r="A463" s="26"/>
      <c r="B463" s="31" t="s">
        <v>60</v>
      </c>
      <c r="C463" s="24"/>
      <c r="D463" s="23" t="s">
        <v>62</v>
      </c>
      <c r="E463" s="218"/>
      <c r="F463" s="232"/>
      <c r="G463" s="192"/>
      <c r="H463" s="272"/>
      <c r="I463" s="175">
        <v>43917</v>
      </c>
      <c r="J463" s="232">
        <v>4722</v>
      </c>
      <c r="K463" s="117"/>
      <c r="L463" s="160"/>
      <c r="M463" s="175"/>
      <c r="N463" s="36"/>
      <c r="O463" s="36"/>
      <c r="P463" s="115"/>
      <c r="Q463" s="218"/>
      <c r="R463" s="115"/>
      <c r="S463" s="40"/>
      <c r="T463" s="227"/>
      <c r="U463" s="108"/>
      <c r="V463" s="227"/>
      <c r="W463" s="218"/>
      <c r="X463" s="224"/>
      <c r="Y463" s="175"/>
      <c r="Z463" s="224"/>
      <c r="AA463" s="175"/>
      <c r="AB463" s="224"/>
      <c r="AC463" s="83">
        <f t="shared" si="16"/>
        <v>4722</v>
      </c>
      <c r="AD463" s="175"/>
      <c r="AE463" s="44"/>
      <c r="AF463" s="27"/>
      <c r="AG463" s="83">
        <f t="shared" si="17"/>
        <v>4722</v>
      </c>
      <c r="AH463" s="99"/>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c r="BR463" s="50"/>
      <c r="BS463" s="50"/>
      <c r="BT463" s="50"/>
      <c r="BU463" s="50"/>
      <c r="BV463" s="50"/>
      <c r="BW463" s="50"/>
      <c r="BX463" s="50"/>
      <c r="BY463" s="50"/>
      <c r="BZ463" s="62"/>
    </row>
    <row r="464" spans="1:306" s="61" customFormat="1" ht="17.25" customHeight="1" thickTop="1" thickBot="1">
      <c r="A464" s="26"/>
      <c r="B464" s="31" t="s">
        <v>224</v>
      </c>
      <c r="C464" s="24"/>
      <c r="D464" s="23" t="s">
        <v>223</v>
      </c>
      <c r="E464" s="218"/>
      <c r="F464" s="232"/>
      <c r="G464" s="175">
        <v>43879</v>
      </c>
      <c r="H464" s="232">
        <v>145000</v>
      </c>
      <c r="I464" s="175">
        <v>43914</v>
      </c>
      <c r="J464" s="232">
        <v>304500</v>
      </c>
      <c r="K464" s="117"/>
      <c r="L464" s="160"/>
      <c r="M464" s="175"/>
      <c r="N464" s="36"/>
      <c r="O464" s="36"/>
      <c r="P464" s="115"/>
      <c r="Q464" s="218"/>
      <c r="R464" s="115"/>
      <c r="S464" s="40"/>
      <c r="T464" s="227"/>
      <c r="U464" s="108"/>
      <c r="V464" s="227"/>
      <c r="W464" s="218"/>
      <c r="X464" s="224"/>
      <c r="Y464" s="175"/>
      <c r="Z464" s="224"/>
      <c r="AA464" s="175"/>
      <c r="AB464" s="224"/>
      <c r="AC464" s="83">
        <f t="shared" si="16"/>
        <v>449500</v>
      </c>
      <c r="AD464" s="175"/>
      <c r="AE464" s="44"/>
      <c r="AF464" s="27"/>
      <c r="AG464" s="83">
        <f t="shared" si="17"/>
        <v>449500</v>
      </c>
      <c r="AH464" s="99"/>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c r="BR464" s="50"/>
      <c r="BS464" s="50"/>
      <c r="BT464" s="50"/>
      <c r="BU464" s="50"/>
      <c r="BV464" s="50"/>
      <c r="BW464" s="50"/>
      <c r="BX464" s="50"/>
      <c r="BY464" s="50"/>
      <c r="BZ464" s="62"/>
    </row>
    <row r="465" spans="1:78" s="61" customFormat="1" ht="17.25" customHeight="1" thickTop="1" thickBot="1">
      <c r="A465" s="26"/>
      <c r="B465" s="31" t="s">
        <v>224</v>
      </c>
      <c r="C465" s="24"/>
      <c r="D465" s="23" t="s">
        <v>223</v>
      </c>
      <c r="E465" s="218"/>
      <c r="F465" s="232"/>
      <c r="G465" s="175">
        <v>43874</v>
      </c>
      <c r="H465" s="232">
        <v>159500</v>
      </c>
      <c r="I465" s="175">
        <v>43893</v>
      </c>
      <c r="J465" s="232">
        <v>2800</v>
      </c>
      <c r="K465" s="117"/>
      <c r="L465" s="160"/>
      <c r="M465" s="175"/>
      <c r="N465" s="36"/>
      <c r="O465" s="36"/>
      <c r="P465" s="115"/>
      <c r="Q465" s="218"/>
      <c r="R465" s="115"/>
      <c r="S465" s="40"/>
      <c r="T465" s="227"/>
      <c r="U465" s="108"/>
      <c r="V465" s="227"/>
      <c r="W465" s="218"/>
      <c r="X465" s="224"/>
      <c r="Y465" s="175"/>
      <c r="Z465" s="224"/>
      <c r="AA465" s="175"/>
      <c r="AB465" s="224"/>
      <c r="AC465" s="83">
        <f t="shared" si="16"/>
        <v>162300</v>
      </c>
      <c r="AD465" s="175"/>
      <c r="AE465" s="44"/>
      <c r="AF465" s="27"/>
      <c r="AG465" s="83">
        <f t="shared" si="17"/>
        <v>162300</v>
      </c>
      <c r="AH465" s="99"/>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c r="BR465" s="50"/>
      <c r="BS465" s="50"/>
      <c r="BT465" s="50"/>
      <c r="BU465" s="50"/>
      <c r="BV465" s="50"/>
      <c r="BW465" s="50"/>
      <c r="BX465" s="50"/>
      <c r="BY465" s="50"/>
      <c r="BZ465" s="62"/>
    </row>
    <row r="466" spans="1:78" s="61" customFormat="1" ht="17.25" customHeight="1" thickTop="1" thickBot="1">
      <c r="A466" s="26"/>
      <c r="B466" s="31" t="s">
        <v>403</v>
      </c>
      <c r="C466" s="24"/>
      <c r="D466" s="23" t="s">
        <v>332</v>
      </c>
      <c r="E466" s="218"/>
      <c r="F466" s="232"/>
      <c r="G466" s="175"/>
      <c r="H466" s="232"/>
      <c r="I466" s="175"/>
      <c r="J466" s="232"/>
      <c r="K466" s="117"/>
      <c r="L466" s="160"/>
      <c r="M466" s="175"/>
      <c r="N466" s="36"/>
      <c r="O466" s="36"/>
      <c r="P466" s="115"/>
      <c r="Q466" s="218"/>
      <c r="R466" s="115"/>
      <c r="S466" s="40"/>
      <c r="T466" s="227"/>
      <c r="U466" s="175">
        <v>44097</v>
      </c>
      <c r="V466" s="266">
        <v>93600</v>
      </c>
      <c r="W466" s="218"/>
      <c r="X466" s="224"/>
      <c r="Y466" s="175">
        <v>44138</v>
      </c>
      <c r="Z466" s="266">
        <v>30000.080000000002</v>
      </c>
      <c r="AA466" s="175">
        <v>44173</v>
      </c>
      <c r="AB466" s="266">
        <v>1582.35</v>
      </c>
      <c r="AC466" s="83">
        <f t="shared" ref="AC466:AC479" si="18">AB466+Z466+X466+V466+T466+R466+P466+N466+L466+J466+H466+F466</f>
        <v>125182.43</v>
      </c>
      <c r="AD466" s="175"/>
      <c r="AE466" s="44"/>
      <c r="AF466" s="27"/>
      <c r="AG466" s="83">
        <f t="shared" si="17"/>
        <v>125182.43</v>
      </c>
      <c r="AH466" s="99"/>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c r="BR466" s="50"/>
      <c r="BS466" s="50"/>
      <c r="BT466" s="50"/>
      <c r="BU466" s="50"/>
      <c r="BV466" s="50"/>
      <c r="BW466" s="50"/>
      <c r="BX466" s="50"/>
      <c r="BY466" s="50"/>
      <c r="BZ466" s="62"/>
    </row>
    <row r="467" spans="1:78" s="61" customFormat="1" ht="17.25" customHeight="1" thickTop="1" thickBot="1">
      <c r="A467" s="26"/>
      <c r="B467" s="31" t="s">
        <v>403</v>
      </c>
      <c r="C467" s="24"/>
      <c r="D467" s="23" t="s">
        <v>332</v>
      </c>
      <c r="E467" s="218"/>
      <c r="F467" s="232"/>
      <c r="G467" s="175"/>
      <c r="H467" s="232"/>
      <c r="I467" s="175"/>
      <c r="J467" s="232"/>
      <c r="K467" s="117"/>
      <c r="L467" s="160"/>
      <c r="M467" s="175"/>
      <c r="N467" s="36"/>
      <c r="O467" s="36"/>
      <c r="P467" s="115"/>
      <c r="Q467" s="218"/>
      <c r="R467" s="115"/>
      <c r="S467" s="40"/>
      <c r="T467" s="227"/>
      <c r="U467" s="175"/>
      <c r="V467" s="266"/>
      <c r="W467" s="218"/>
      <c r="X467" s="224"/>
      <c r="Y467" s="175">
        <v>44165</v>
      </c>
      <c r="Z467" s="266">
        <v>4216.3</v>
      </c>
      <c r="AA467" s="175">
        <v>44173</v>
      </c>
      <c r="AB467" s="266">
        <v>780.34</v>
      </c>
      <c r="AC467" s="83">
        <f t="shared" si="18"/>
        <v>4996.6400000000003</v>
      </c>
      <c r="AD467" s="175"/>
      <c r="AE467" s="44"/>
      <c r="AF467" s="27"/>
      <c r="AG467" s="83">
        <f t="shared" si="17"/>
        <v>4996.6400000000003</v>
      </c>
      <c r="AH467" s="99"/>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c r="BR467" s="50"/>
      <c r="BS467" s="50"/>
      <c r="BT467" s="50"/>
      <c r="BU467" s="50"/>
      <c r="BV467" s="50"/>
      <c r="BW467" s="50"/>
      <c r="BX467" s="50"/>
      <c r="BY467" s="50"/>
      <c r="BZ467" s="62"/>
    </row>
    <row r="468" spans="1:78" s="61" customFormat="1" ht="17.25" customHeight="1" thickTop="1" thickBot="1">
      <c r="A468" s="26"/>
      <c r="B468" s="31" t="s">
        <v>403</v>
      </c>
      <c r="C468" s="24"/>
      <c r="D468" s="23" t="s">
        <v>332</v>
      </c>
      <c r="E468" s="218"/>
      <c r="F468" s="232"/>
      <c r="G468" s="175"/>
      <c r="H468" s="232"/>
      <c r="I468" s="175"/>
      <c r="J468" s="232"/>
      <c r="K468" s="117"/>
      <c r="L468" s="160"/>
      <c r="M468" s="175"/>
      <c r="N468" s="36"/>
      <c r="O468" s="36"/>
      <c r="P468" s="115"/>
      <c r="Q468" s="218"/>
      <c r="R468" s="115"/>
      <c r="S468" s="40"/>
      <c r="T468" s="227"/>
      <c r="U468" s="175"/>
      <c r="V468" s="266"/>
      <c r="W468" s="218"/>
      <c r="X468" s="224"/>
      <c r="Y468" s="175">
        <v>44165</v>
      </c>
      <c r="Z468" s="266">
        <v>4216.3</v>
      </c>
      <c r="AA468" s="175">
        <v>44173</v>
      </c>
      <c r="AB468" s="266">
        <v>31242.2</v>
      </c>
      <c r="AC468" s="83">
        <f t="shared" si="18"/>
        <v>35458.5</v>
      </c>
      <c r="AD468" s="175"/>
      <c r="AE468" s="44"/>
      <c r="AF468" s="27"/>
      <c r="AG468" s="83">
        <f t="shared" si="17"/>
        <v>35458.5</v>
      </c>
      <c r="AH468" s="99"/>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c r="BR468" s="50"/>
      <c r="BS468" s="50"/>
      <c r="BT468" s="50"/>
      <c r="BU468" s="50"/>
      <c r="BV468" s="50"/>
      <c r="BW468" s="50"/>
      <c r="BX468" s="50"/>
      <c r="BY468" s="50"/>
      <c r="BZ468" s="62"/>
    </row>
    <row r="469" spans="1:78" s="61" customFormat="1" ht="17.25" customHeight="1" thickTop="1" thickBot="1">
      <c r="A469" s="26"/>
      <c r="B469" s="31" t="s">
        <v>403</v>
      </c>
      <c r="C469" s="24"/>
      <c r="D469" s="23" t="s">
        <v>332</v>
      </c>
      <c r="E469" s="218"/>
      <c r="F469" s="232"/>
      <c r="G469" s="175"/>
      <c r="H469" s="232"/>
      <c r="I469" s="175"/>
      <c r="J469" s="232"/>
      <c r="K469" s="117"/>
      <c r="L469" s="160"/>
      <c r="M469" s="175"/>
      <c r="N469" s="36"/>
      <c r="O469" s="36"/>
      <c r="P469" s="115"/>
      <c r="Q469" s="218"/>
      <c r="R469" s="115"/>
      <c r="S469" s="40"/>
      <c r="T469" s="227"/>
      <c r="U469" s="175"/>
      <c r="V469" s="266"/>
      <c r="W469" s="218"/>
      <c r="X469" s="224"/>
      <c r="Y469" s="175">
        <v>44138</v>
      </c>
      <c r="Z469" s="266">
        <v>90000.24</v>
      </c>
      <c r="AA469" s="175">
        <v>44169</v>
      </c>
      <c r="AB469" s="266">
        <v>186842.04</v>
      </c>
      <c r="AC469" s="83">
        <f t="shared" si="18"/>
        <v>276842.28000000003</v>
      </c>
      <c r="AD469" s="175"/>
      <c r="AE469" s="44"/>
      <c r="AF469" s="27"/>
      <c r="AG469" s="83">
        <f t="shared" si="17"/>
        <v>276842.28000000003</v>
      </c>
      <c r="AH469" s="99"/>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c r="BR469" s="50"/>
      <c r="BS469" s="50"/>
      <c r="BT469" s="50"/>
      <c r="BU469" s="50"/>
      <c r="BV469" s="50"/>
      <c r="BW469" s="50"/>
      <c r="BX469" s="50"/>
      <c r="BY469" s="50"/>
      <c r="BZ469" s="62"/>
    </row>
    <row r="470" spans="1:78" s="61" customFormat="1" ht="17.25" customHeight="1" thickTop="1" thickBot="1">
      <c r="A470" s="26"/>
      <c r="B470" s="31" t="s">
        <v>403</v>
      </c>
      <c r="C470" s="24"/>
      <c r="D470" s="23" t="s">
        <v>332</v>
      </c>
      <c r="E470" s="218"/>
      <c r="F470" s="232"/>
      <c r="G470" s="175"/>
      <c r="H470" s="232"/>
      <c r="I470" s="175"/>
      <c r="J470" s="232"/>
      <c r="K470" s="117"/>
      <c r="L470" s="160"/>
      <c r="M470" s="175"/>
      <c r="N470" s="36"/>
      <c r="O470" s="36"/>
      <c r="P470" s="115"/>
      <c r="Q470" s="218"/>
      <c r="R470" s="115"/>
      <c r="S470" s="40"/>
      <c r="T470" s="227"/>
      <c r="U470" s="175"/>
      <c r="V470" s="266"/>
      <c r="W470" s="218"/>
      <c r="X470" s="224"/>
      <c r="Y470" s="175">
        <v>44150</v>
      </c>
      <c r="Z470" s="263">
        <v>518405.66</v>
      </c>
      <c r="AA470" s="175">
        <v>44190</v>
      </c>
      <c r="AB470" s="266">
        <v>120000.32000000001</v>
      </c>
      <c r="AC470" s="83">
        <f t="shared" si="18"/>
        <v>638405.98</v>
      </c>
      <c r="AD470" s="175"/>
      <c r="AE470" s="44"/>
      <c r="AF470" s="27"/>
      <c r="AG470" s="83">
        <f t="shared" si="17"/>
        <v>638405.98</v>
      </c>
      <c r="AH470" s="99"/>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c r="BR470" s="50"/>
      <c r="BS470" s="50"/>
      <c r="BT470" s="50"/>
      <c r="BU470" s="50"/>
      <c r="BV470" s="50"/>
      <c r="BW470" s="50"/>
      <c r="BX470" s="50"/>
      <c r="BY470" s="50"/>
      <c r="BZ470" s="62"/>
    </row>
    <row r="471" spans="1:78" s="61" customFormat="1" ht="17.25" customHeight="1" thickTop="1" thickBot="1">
      <c r="A471" s="26"/>
      <c r="B471" s="31" t="s">
        <v>403</v>
      </c>
      <c r="C471" s="24"/>
      <c r="D471" s="23" t="s">
        <v>332</v>
      </c>
      <c r="E471" s="218"/>
      <c r="F471" s="232"/>
      <c r="G471" s="175"/>
      <c r="H471" s="232"/>
      <c r="I471" s="175"/>
      <c r="J471" s="232"/>
      <c r="K471" s="117"/>
      <c r="L471" s="160"/>
      <c r="M471" s="175"/>
      <c r="N471" s="36"/>
      <c r="O471" s="36"/>
      <c r="P471" s="115"/>
      <c r="Q471" s="218"/>
      <c r="R471" s="115"/>
      <c r="S471" s="40"/>
      <c r="T471" s="227"/>
      <c r="U471" s="175"/>
      <c r="V471" s="266"/>
      <c r="W471" s="218"/>
      <c r="X471" s="224"/>
      <c r="Y471" s="175">
        <v>44147</v>
      </c>
      <c r="Z471" s="263">
        <v>500090.21</v>
      </c>
      <c r="AA471" s="175"/>
      <c r="AB471" s="224"/>
      <c r="AC471" s="83">
        <f t="shared" si="18"/>
        <v>500090.21</v>
      </c>
      <c r="AD471" s="175"/>
      <c r="AE471" s="44"/>
      <c r="AF471" s="27"/>
      <c r="AG471" s="83">
        <f t="shared" si="17"/>
        <v>500090.21</v>
      </c>
      <c r="AH471" s="99"/>
      <c r="AI471" s="50"/>
      <c r="AJ471" s="50"/>
      <c r="AK471" s="50"/>
      <c r="AL471" s="50"/>
      <c r="AM471" s="50"/>
      <c r="AN471" s="50"/>
      <c r="AO471" s="50"/>
      <c r="AP471" s="50"/>
      <c r="AQ471" s="50"/>
      <c r="AR471" s="50"/>
      <c r="AS471" s="50"/>
      <c r="AT471" s="50"/>
      <c r="AU471" s="50"/>
      <c r="AV471" s="50"/>
      <c r="AW471" s="50"/>
      <c r="AX471" s="50"/>
      <c r="AY471" s="50"/>
      <c r="AZ471" s="50"/>
      <c r="BA471" s="50"/>
      <c r="BB471" s="50"/>
      <c r="BC471" s="50"/>
      <c r="BD471" s="50"/>
      <c r="BE471" s="50"/>
      <c r="BF471" s="50"/>
      <c r="BG471" s="50"/>
      <c r="BH471" s="50"/>
      <c r="BI471" s="50"/>
      <c r="BJ471" s="50"/>
      <c r="BK471" s="50"/>
      <c r="BL471" s="50"/>
      <c r="BM471" s="50"/>
      <c r="BN471" s="50"/>
      <c r="BO471" s="50"/>
      <c r="BP471" s="50"/>
      <c r="BQ471" s="50"/>
      <c r="BR471" s="50"/>
      <c r="BS471" s="50"/>
      <c r="BT471" s="50"/>
      <c r="BU471" s="50"/>
      <c r="BV471" s="50"/>
      <c r="BW471" s="50"/>
      <c r="BX471" s="50"/>
      <c r="BY471" s="50"/>
      <c r="BZ471" s="62"/>
    </row>
    <row r="472" spans="1:78" s="61" customFormat="1" ht="17.25" customHeight="1" thickTop="1" thickBot="1">
      <c r="A472" s="26"/>
      <c r="B472" s="31" t="s">
        <v>400</v>
      </c>
      <c r="C472" s="24"/>
      <c r="D472" s="23" t="s">
        <v>332</v>
      </c>
      <c r="E472" s="218"/>
      <c r="F472" s="232"/>
      <c r="G472" s="175"/>
      <c r="H472" s="232"/>
      <c r="I472" s="175"/>
      <c r="J472" s="232"/>
      <c r="K472" s="117"/>
      <c r="L472" s="160"/>
      <c r="M472" s="175"/>
      <c r="N472" s="36"/>
      <c r="O472" s="36"/>
      <c r="P472" s="115"/>
      <c r="Q472" s="218"/>
      <c r="R472" s="115"/>
      <c r="S472" s="40"/>
      <c r="T472" s="227"/>
      <c r="U472" s="175"/>
      <c r="V472" s="266"/>
      <c r="W472" s="218"/>
      <c r="X472" s="224"/>
      <c r="Y472" s="175"/>
      <c r="Z472" s="263"/>
      <c r="AA472" s="175">
        <v>40941</v>
      </c>
      <c r="AB472" s="266">
        <v>55570.98</v>
      </c>
      <c r="AC472" s="83">
        <f t="shared" si="18"/>
        <v>55570.98</v>
      </c>
      <c r="AD472" s="175"/>
      <c r="AE472" s="44"/>
      <c r="AF472" s="27"/>
      <c r="AG472" s="83">
        <f t="shared" si="17"/>
        <v>55570.98</v>
      </c>
      <c r="AH472" s="99"/>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50"/>
      <c r="BI472" s="50"/>
      <c r="BJ472" s="50"/>
      <c r="BK472" s="50"/>
      <c r="BL472" s="50"/>
      <c r="BM472" s="50"/>
      <c r="BN472" s="50"/>
      <c r="BO472" s="50"/>
      <c r="BP472" s="50"/>
      <c r="BQ472" s="50"/>
      <c r="BR472" s="50"/>
      <c r="BS472" s="50"/>
      <c r="BT472" s="50"/>
      <c r="BU472" s="50"/>
      <c r="BV472" s="50"/>
      <c r="BW472" s="50"/>
      <c r="BX472" s="50"/>
      <c r="BY472" s="50"/>
      <c r="BZ472" s="62"/>
    </row>
    <row r="473" spans="1:78" s="61" customFormat="1" ht="17.25" customHeight="1" thickTop="1" thickBot="1">
      <c r="A473" s="26"/>
      <c r="B473" s="31" t="s">
        <v>226</v>
      </c>
      <c r="C473" s="24"/>
      <c r="D473" s="23" t="s">
        <v>225</v>
      </c>
      <c r="E473" s="218"/>
      <c r="F473" s="232"/>
      <c r="G473" s="175">
        <v>43874</v>
      </c>
      <c r="H473" s="232">
        <v>29403</v>
      </c>
      <c r="I473" s="175">
        <v>43893</v>
      </c>
      <c r="J473" s="232">
        <v>4200</v>
      </c>
      <c r="K473" s="117"/>
      <c r="L473" s="160"/>
      <c r="M473" s="175"/>
      <c r="N473" s="36"/>
      <c r="O473" s="36"/>
      <c r="P473" s="115"/>
      <c r="Q473" s="218"/>
      <c r="R473" s="115"/>
      <c r="S473" s="40"/>
      <c r="T473" s="227"/>
      <c r="U473" s="108"/>
      <c r="V473" s="227"/>
      <c r="W473" s="218"/>
      <c r="X473" s="224"/>
      <c r="Y473" s="175"/>
      <c r="Z473" s="224"/>
      <c r="AA473" s="175"/>
      <c r="AB473" s="224"/>
      <c r="AC473" s="83">
        <f t="shared" si="18"/>
        <v>33603</v>
      </c>
      <c r="AD473" s="175"/>
      <c r="AE473" s="44"/>
      <c r="AF473" s="27"/>
      <c r="AG473" s="83">
        <f t="shared" si="17"/>
        <v>33603</v>
      </c>
      <c r="AH473" s="99"/>
      <c r="AI473" s="50"/>
      <c r="AJ473" s="50"/>
      <c r="AK473" s="50"/>
      <c r="AL473" s="50"/>
      <c r="AM473" s="50"/>
      <c r="AN473" s="50"/>
      <c r="AO473" s="50"/>
      <c r="AP473" s="50"/>
      <c r="AQ473" s="50"/>
      <c r="AR473" s="50"/>
      <c r="AS473" s="50"/>
      <c r="AT473" s="50"/>
      <c r="AU473" s="50"/>
      <c r="AV473" s="50"/>
      <c r="AW473" s="50"/>
      <c r="AX473" s="50"/>
      <c r="AY473" s="50"/>
      <c r="AZ473" s="50"/>
      <c r="BA473" s="50"/>
      <c r="BB473" s="50"/>
      <c r="BC473" s="50"/>
      <c r="BD473" s="50"/>
      <c r="BE473" s="50"/>
      <c r="BF473" s="50"/>
      <c r="BG473" s="50"/>
      <c r="BH473" s="50"/>
      <c r="BI473" s="50"/>
      <c r="BJ473" s="50"/>
      <c r="BK473" s="50"/>
      <c r="BL473" s="50"/>
      <c r="BM473" s="50"/>
      <c r="BN473" s="50"/>
      <c r="BO473" s="50"/>
      <c r="BP473" s="50"/>
      <c r="BQ473" s="50"/>
      <c r="BR473" s="50"/>
      <c r="BS473" s="50"/>
      <c r="BT473" s="50"/>
      <c r="BU473" s="50"/>
      <c r="BV473" s="50"/>
      <c r="BW473" s="50"/>
      <c r="BX473" s="50"/>
      <c r="BY473" s="50"/>
      <c r="BZ473" s="62"/>
    </row>
    <row r="474" spans="1:78" s="61" customFormat="1" ht="17.25" customHeight="1" thickTop="1" thickBot="1">
      <c r="A474" s="26"/>
      <c r="B474" s="31" t="s">
        <v>226</v>
      </c>
      <c r="C474" s="24"/>
      <c r="D474" s="23" t="s">
        <v>225</v>
      </c>
      <c r="E474" s="218"/>
      <c r="F474" s="232"/>
      <c r="G474" s="175">
        <v>43874</v>
      </c>
      <c r="H474" s="232">
        <v>10138.59</v>
      </c>
      <c r="I474" s="175"/>
      <c r="J474" s="232"/>
      <c r="K474" s="117"/>
      <c r="L474" s="160"/>
      <c r="M474" s="175"/>
      <c r="N474" s="36"/>
      <c r="O474" s="36"/>
      <c r="P474" s="115"/>
      <c r="Q474" s="218"/>
      <c r="R474" s="115"/>
      <c r="S474" s="40"/>
      <c r="T474" s="227"/>
      <c r="U474" s="108"/>
      <c r="V474" s="227"/>
      <c r="W474" s="218"/>
      <c r="X474" s="224"/>
      <c r="Y474" s="175"/>
      <c r="Z474" s="224"/>
      <c r="AA474" s="175"/>
      <c r="AB474" s="224"/>
      <c r="AC474" s="83">
        <f t="shared" si="18"/>
        <v>10138.59</v>
      </c>
      <c r="AD474" s="175"/>
      <c r="AE474" s="44"/>
      <c r="AF474" s="27"/>
      <c r="AG474" s="83">
        <f t="shared" si="17"/>
        <v>10138.59</v>
      </c>
      <c r="AH474" s="99"/>
      <c r="AI474" s="50"/>
      <c r="AJ474" s="50"/>
      <c r="AK474" s="50"/>
      <c r="AL474" s="50"/>
      <c r="AM474" s="50"/>
      <c r="AN474" s="50"/>
      <c r="AO474" s="50"/>
      <c r="AP474" s="50"/>
      <c r="AQ474" s="50"/>
      <c r="AR474" s="50"/>
      <c r="AS474" s="50"/>
      <c r="AT474" s="50"/>
      <c r="AU474" s="50"/>
      <c r="AV474" s="50"/>
      <c r="AW474" s="50"/>
      <c r="AX474" s="50"/>
      <c r="AY474" s="50"/>
      <c r="AZ474" s="50"/>
      <c r="BA474" s="50"/>
      <c r="BB474" s="50"/>
      <c r="BC474" s="50"/>
      <c r="BD474" s="50"/>
      <c r="BE474" s="50"/>
      <c r="BF474" s="50"/>
      <c r="BG474" s="50"/>
      <c r="BH474" s="50"/>
      <c r="BI474" s="50"/>
      <c r="BJ474" s="50"/>
      <c r="BK474" s="50"/>
      <c r="BL474" s="50"/>
      <c r="BM474" s="50"/>
      <c r="BN474" s="50"/>
      <c r="BO474" s="50"/>
      <c r="BP474" s="50"/>
      <c r="BQ474" s="50"/>
      <c r="BR474" s="50"/>
      <c r="BS474" s="50"/>
      <c r="BT474" s="50"/>
      <c r="BU474" s="50"/>
      <c r="BV474" s="50"/>
      <c r="BW474" s="50"/>
      <c r="BX474" s="50"/>
      <c r="BY474" s="50"/>
      <c r="BZ474" s="62"/>
    </row>
    <row r="475" spans="1:78" s="61" customFormat="1" ht="17.25" customHeight="1" thickTop="1" thickBot="1">
      <c r="A475" s="26"/>
      <c r="B475" s="31" t="s">
        <v>226</v>
      </c>
      <c r="C475" s="24"/>
      <c r="D475" s="23" t="s">
        <v>225</v>
      </c>
      <c r="E475" s="218"/>
      <c r="F475" s="232"/>
      <c r="G475" s="175">
        <v>43874</v>
      </c>
      <c r="H475" s="232">
        <v>7220.4</v>
      </c>
      <c r="I475" s="175"/>
      <c r="J475" s="232"/>
      <c r="K475" s="117"/>
      <c r="L475" s="160"/>
      <c r="M475" s="175"/>
      <c r="N475" s="36"/>
      <c r="O475" s="36"/>
      <c r="P475" s="115"/>
      <c r="Q475" s="218"/>
      <c r="R475" s="115"/>
      <c r="S475" s="40"/>
      <c r="T475" s="227"/>
      <c r="U475" s="108"/>
      <c r="V475" s="227"/>
      <c r="W475" s="218"/>
      <c r="X475" s="224"/>
      <c r="Y475" s="175"/>
      <c r="Z475" s="224"/>
      <c r="AA475" s="175"/>
      <c r="AB475" s="224"/>
      <c r="AC475" s="83">
        <f t="shared" si="18"/>
        <v>7220.4</v>
      </c>
      <c r="AD475" s="175"/>
      <c r="AE475" s="44"/>
      <c r="AF475" s="27"/>
      <c r="AG475" s="83">
        <f t="shared" si="17"/>
        <v>7220.4</v>
      </c>
      <c r="AH475" s="99"/>
      <c r="AI475" s="50"/>
      <c r="AJ475" s="50"/>
      <c r="AK475" s="50"/>
      <c r="AL475" s="50"/>
      <c r="AM475" s="50"/>
      <c r="AN475" s="50"/>
      <c r="AO475" s="50"/>
      <c r="AP475" s="50"/>
      <c r="AQ475" s="50"/>
      <c r="AR475" s="50"/>
      <c r="AS475" s="50"/>
      <c r="AT475" s="50"/>
      <c r="AU475" s="50"/>
      <c r="AV475" s="50"/>
      <c r="AW475" s="50"/>
      <c r="AX475" s="50"/>
      <c r="AY475" s="50"/>
      <c r="AZ475" s="50"/>
      <c r="BA475" s="50"/>
      <c r="BB475" s="50"/>
      <c r="BC475" s="50"/>
      <c r="BD475" s="50"/>
      <c r="BE475" s="50"/>
      <c r="BF475" s="50"/>
      <c r="BG475" s="50"/>
      <c r="BH475" s="50"/>
      <c r="BI475" s="50"/>
      <c r="BJ475" s="50"/>
      <c r="BK475" s="50"/>
      <c r="BL475" s="50"/>
      <c r="BM475" s="50"/>
      <c r="BN475" s="50"/>
      <c r="BO475" s="50"/>
      <c r="BP475" s="50"/>
      <c r="BQ475" s="50"/>
      <c r="BR475" s="50"/>
      <c r="BS475" s="50"/>
      <c r="BT475" s="50"/>
      <c r="BU475" s="50"/>
      <c r="BV475" s="50"/>
      <c r="BW475" s="50"/>
      <c r="BX475" s="50"/>
      <c r="BY475" s="50"/>
      <c r="BZ475" s="62"/>
    </row>
    <row r="476" spans="1:78" s="61" customFormat="1" ht="17.25" customHeight="1" thickTop="1" thickBot="1">
      <c r="A476" s="26"/>
      <c r="B476" s="31" t="s">
        <v>182</v>
      </c>
      <c r="C476" s="24"/>
      <c r="D476" s="23" t="s">
        <v>181</v>
      </c>
      <c r="E476" s="218"/>
      <c r="F476" s="232"/>
      <c r="G476" s="174"/>
      <c r="H476" s="232"/>
      <c r="I476" s="175">
        <v>43906</v>
      </c>
      <c r="J476" s="232">
        <v>2820</v>
      </c>
      <c r="K476" s="117"/>
      <c r="L476" s="160"/>
      <c r="M476" s="175"/>
      <c r="N476" s="36"/>
      <c r="O476" s="36"/>
      <c r="P476" s="115"/>
      <c r="Q476" s="218"/>
      <c r="R476" s="115"/>
      <c r="S476" s="40"/>
      <c r="T476" s="227"/>
      <c r="U476" s="175"/>
      <c r="V476" s="235"/>
      <c r="W476" s="218"/>
      <c r="X476" s="232"/>
      <c r="Y476" s="175"/>
      <c r="Z476" s="224"/>
      <c r="AA476" s="175"/>
      <c r="AB476" s="224"/>
      <c r="AC476" s="83">
        <f t="shared" si="18"/>
        <v>2820</v>
      </c>
      <c r="AD476" s="175"/>
      <c r="AE476" s="44"/>
      <c r="AF476" s="27"/>
      <c r="AG476" s="83">
        <f t="shared" si="17"/>
        <v>2820</v>
      </c>
      <c r="AH476" s="99"/>
      <c r="AI476" s="50"/>
      <c r="AJ476" s="50"/>
      <c r="AK476" s="50"/>
      <c r="AL476" s="50"/>
      <c r="AM476" s="50"/>
      <c r="AN476" s="50"/>
      <c r="AO476" s="50"/>
      <c r="AP476" s="50"/>
      <c r="AQ476" s="50"/>
      <c r="AR476" s="50"/>
      <c r="AS476" s="50"/>
      <c r="AT476" s="50"/>
      <c r="AU476" s="50"/>
      <c r="AV476" s="50"/>
      <c r="AW476" s="50"/>
      <c r="AX476" s="50"/>
      <c r="AY476" s="50"/>
      <c r="AZ476" s="50"/>
      <c r="BA476" s="50"/>
      <c r="BB476" s="50"/>
      <c r="BC476" s="50"/>
      <c r="BD476" s="50"/>
      <c r="BE476" s="50"/>
      <c r="BF476" s="50"/>
      <c r="BG476" s="50"/>
      <c r="BH476" s="50"/>
      <c r="BI476" s="50"/>
      <c r="BJ476" s="50"/>
      <c r="BK476" s="50"/>
      <c r="BL476" s="50"/>
      <c r="BM476" s="50"/>
      <c r="BN476" s="50"/>
      <c r="BO476" s="50"/>
      <c r="BP476" s="50"/>
      <c r="BQ476" s="50"/>
      <c r="BR476" s="50"/>
      <c r="BS476" s="50"/>
      <c r="BT476" s="50"/>
      <c r="BU476" s="50"/>
      <c r="BV476" s="50"/>
      <c r="BW476" s="50"/>
      <c r="BX476" s="50"/>
      <c r="BY476" s="50"/>
      <c r="BZ476" s="62"/>
    </row>
    <row r="477" spans="1:78" s="61" customFormat="1" ht="17.25" customHeight="1" thickTop="1" thickBot="1">
      <c r="A477" s="26"/>
      <c r="B477" s="31" t="s">
        <v>210</v>
      </c>
      <c r="C477" s="24"/>
      <c r="D477" s="23" t="s">
        <v>209</v>
      </c>
      <c r="E477" s="218"/>
      <c r="F477" s="232"/>
      <c r="G477" s="174"/>
      <c r="H477" s="232"/>
      <c r="I477" s="175">
        <v>43894</v>
      </c>
      <c r="J477" s="232">
        <v>1938.75</v>
      </c>
      <c r="K477" s="117"/>
      <c r="L477" s="160"/>
      <c r="M477" s="175"/>
      <c r="N477" s="36"/>
      <c r="O477" s="175">
        <v>44007</v>
      </c>
      <c r="P477" s="232">
        <v>1222</v>
      </c>
      <c r="Q477" s="218"/>
      <c r="R477" s="115"/>
      <c r="S477" s="40"/>
      <c r="T477" s="227"/>
      <c r="U477" s="175"/>
      <c r="V477" s="235"/>
      <c r="W477" s="218"/>
      <c r="X477" s="232"/>
      <c r="Y477" s="175"/>
      <c r="Z477" s="224"/>
      <c r="AA477" s="175"/>
      <c r="AB477" s="224"/>
      <c r="AC477" s="83">
        <f t="shared" si="18"/>
        <v>3160.75</v>
      </c>
      <c r="AD477" s="175"/>
      <c r="AE477" s="44"/>
      <c r="AF477" s="27"/>
      <c r="AG477" s="83">
        <f t="shared" si="17"/>
        <v>3160.75</v>
      </c>
      <c r="AH477" s="99"/>
      <c r="AI477" s="50"/>
      <c r="AJ477" s="50"/>
      <c r="AK477" s="50"/>
      <c r="AL477" s="50"/>
      <c r="AM477" s="50"/>
      <c r="AN477" s="50"/>
      <c r="AO477" s="50"/>
      <c r="AP477" s="50"/>
      <c r="AQ477" s="50"/>
      <c r="AR477" s="50"/>
      <c r="AS477" s="50"/>
      <c r="AT477" s="50"/>
      <c r="AU477" s="50"/>
      <c r="AV477" s="50"/>
      <c r="AW477" s="50"/>
      <c r="AX477" s="50"/>
      <c r="AY477" s="50"/>
      <c r="AZ477" s="50"/>
      <c r="BA477" s="50"/>
      <c r="BB477" s="50"/>
      <c r="BC477" s="50"/>
      <c r="BD477" s="50"/>
      <c r="BE477" s="50"/>
      <c r="BF477" s="50"/>
      <c r="BG477" s="50"/>
      <c r="BH477" s="50"/>
      <c r="BI477" s="50"/>
      <c r="BJ477" s="50"/>
      <c r="BK477" s="50"/>
      <c r="BL477" s="50"/>
      <c r="BM477" s="50"/>
      <c r="BN477" s="50"/>
      <c r="BO477" s="50"/>
      <c r="BP477" s="50"/>
      <c r="BQ477" s="50"/>
      <c r="BR477" s="50"/>
      <c r="BS477" s="50"/>
      <c r="BT477" s="50"/>
      <c r="BU477" s="50"/>
      <c r="BV477" s="50"/>
      <c r="BW477" s="50"/>
      <c r="BX477" s="50"/>
      <c r="BY477" s="50"/>
      <c r="BZ477" s="62"/>
    </row>
    <row r="478" spans="1:78" s="61" customFormat="1" ht="17.25" customHeight="1" thickTop="1" thickBot="1">
      <c r="A478" s="26"/>
      <c r="B478" s="31" t="s">
        <v>175</v>
      </c>
      <c r="C478" s="24"/>
      <c r="D478" s="23" t="s">
        <v>503</v>
      </c>
      <c r="E478" s="218"/>
      <c r="F478" s="232"/>
      <c r="G478" s="174"/>
      <c r="H478" s="232"/>
      <c r="I478" s="175"/>
      <c r="J478" s="232"/>
      <c r="K478" s="117"/>
      <c r="L478" s="160"/>
      <c r="M478" s="175"/>
      <c r="N478" s="36"/>
      <c r="O478" s="175"/>
      <c r="P478" s="235"/>
      <c r="Q478" s="218"/>
      <c r="R478" s="115"/>
      <c r="S478" s="40"/>
      <c r="T478" s="227"/>
      <c r="U478" s="175"/>
      <c r="V478" s="235"/>
      <c r="W478" s="218"/>
      <c r="X478" s="232"/>
      <c r="Y478" s="175"/>
      <c r="Z478" s="224"/>
      <c r="AA478" s="175"/>
      <c r="AB478" s="224"/>
      <c r="AC478" s="83">
        <f t="shared" si="18"/>
        <v>0</v>
      </c>
      <c r="AD478" s="175">
        <v>44223</v>
      </c>
      <c r="AE478" s="290">
        <v>584853</v>
      </c>
      <c r="AF478" s="27"/>
      <c r="AG478" s="83">
        <f t="shared" si="17"/>
        <v>584853</v>
      </c>
      <c r="AH478" s="99"/>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c r="BR478" s="50"/>
      <c r="BS478" s="50"/>
      <c r="BT478" s="50"/>
      <c r="BU478" s="50"/>
      <c r="BV478" s="50"/>
      <c r="BW478" s="50"/>
      <c r="BX478" s="50"/>
      <c r="BY478" s="50"/>
      <c r="BZ478" s="62"/>
    </row>
    <row r="479" spans="1:78" s="61" customFormat="1" ht="17.25" customHeight="1" thickTop="1" thickBot="1">
      <c r="A479" s="26"/>
      <c r="B479" s="31" t="s">
        <v>236</v>
      </c>
      <c r="C479" s="24"/>
      <c r="D479" s="23" t="s">
        <v>235</v>
      </c>
      <c r="E479" s="218"/>
      <c r="F479" s="232"/>
      <c r="G479" s="175">
        <v>43881</v>
      </c>
      <c r="H479" s="232">
        <v>10692</v>
      </c>
      <c r="I479" s="175"/>
      <c r="J479" s="232"/>
      <c r="K479" s="117"/>
      <c r="L479" s="160"/>
      <c r="M479" s="175"/>
      <c r="N479" s="36"/>
      <c r="O479" s="36"/>
      <c r="P479" s="115"/>
      <c r="Q479" s="218"/>
      <c r="R479" s="115"/>
      <c r="S479" s="40"/>
      <c r="T479" s="227"/>
      <c r="U479" s="175"/>
      <c r="V479" s="235"/>
      <c r="W479" s="218"/>
      <c r="X479" s="232"/>
      <c r="Y479" s="175"/>
      <c r="Z479" s="224"/>
      <c r="AA479" s="175"/>
      <c r="AB479" s="224"/>
      <c r="AC479" s="83">
        <f t="shared" si="18"/>
        <v>10692</v>
      </c>
      <c r="AD479" s="175"/>
      <c r="AE479" s="44"/>
      <c r="AF479" s="27"/>
      <c r="AG479" s="83">
        <f t="shared" si="17"/>
        <v>10692</v>
      </c>
      <c r="AH479" s="99"/>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c r="BR479" s="50"/>
      <c r="BS479" s="50"/>
      <c r="BT479" s="50"/>
      <c r="BU479" s="50"/>
      <c r="BV479" s="50"/>
      <c r="BW479" s="50"/>
      <c r="BX479" s="50"/>
      <c r="BY479" s="50"/>
      <c r="BZ479" s="62"/>
    </row>
    <row r="480" spans="1:78" s="61" customFormat="1" ht="17.25" customHeight="1" thickTop="1" thickBot="1">
      <c r="A480" s="26"/>
      <c r="B480" s="31"/>
      <c r="C480" s="24"/>
      <c r="D480" s="23"/>
      <c r="E480" s="218"/>
      <c r="F480" s="232"/>
      <c r="G480" s="192"/>
      <c r="H480" s="272"/>
      <c r="I480" s="175"/>
      <c r="J480" s="232"/>
      <c r="K480" s="117"/>
      <c r="L480" s="160"/>
      <c r="M480" s="175"/>
      <c r="N480" s="36"/>
      <c r="O480" s="36"/>
      <c r="P480" s="115"/>
      <c r="Q480" s="218"/>
      <c r="R480" s="115"/>
      <c r="S480" s="40"/>
      <c r="T480" s="227"/>
      <c r="U480" s="175"/>
      <c r="V480" s="232"/>
      <c r="W480" s="218"/>
      <c r="X480" s="232"/>
      <c r="Y480" s="175"/>
      <c r="Z480" s="224"/>
      <c r="AA480" s="175"/>
      <c r="AB480" s="224"/>
      <c r="AC480" s="83">
        <f t="shared" ref="AC480" si="19">F480+H480+J480+L480+N480+P480+R480+T480+V480+X480+Z480+Z480+AB480</f>
        <v>0</v>
      </c>
      <c r="AD480" s="175"/>
      <c r="AE480" s="44"/>
      <c r="AF480" s="27"/>
      <c r="AG480" s="83">
        <f t="shared" si="17"/>
        <v>0</v>
      </c>
      <c r="AH480" s="99"/>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c r="BR480" s="50"/>
      <c r="BS480" s="50"/>
      <c r="BT480" s="50"/>
      <c r="BU480" s="50"/>
      <c r="BV480" s="50"/>
      <c r="BW480" s="50"/>
      <c r="BX480" s="50"/>
      <c r="BY480" s="50"/>
      <c r="BZ480" s="62"/>
    </row>
    <row r="481" spans="1:306" s="61" customFormat="1" ht="17.25" customHeight="1" thickTop="1" thickBot="1">
      <c r="A481" s="10" t="s">
        <v>23</v>
      </c>
      <c r="B481" s="20" t="s">
        <v>24</v>
      </c>
      <c r="D481" s="152"/>
      <c r="E481" s="175"/>
      <c r="F481" s="260">
        <f>SUM(F482:F498)</f>
        <v>0</v>
      </c>
      <c r="G481" s="259"/>
      <c r="H481" s="260">
        <f>SUM(H482:H498)</f>
        <v>186422</v>
      </c>
      <c r="I481" s="259"/>
      <c r="J481" s="260">
        <f>SUM(J482:J498)</f>
        <v>175928.69</v>
      </c>
      <c r="K481" s="261"/>
      <c r="L481" s="260">
        <f>SUM(L482:L498)</f>
        <v>519726.8</v>
      </c>
      <c r="M481" s="259"/>
      <c r="N481" s="260">
        <f>SUM(N482:N498)</f>
        <v>92534</v>
      </c>
      <c r="O481" s="41"/>
      <c r="P481" s="260">
        <f>SUM(P482:P498)</f>
        <v>10887.5</v>
      </c>
      <c r="Q481" s="218"/>
      <c r="R481" s="260">
        <f>SUM(R482:R498)</f>
        <v>40321.69</v>
      </c>
      <c r="S481" s="40"/>
      <c r="T481" s="260">
        <f>SUM(T482:T498)</f>
        <v>3300</v>
      </c>
      <c r="U481" s="108"/>
      <c r="V481" s="260">
        <f>SUM(V482:V498)</f>
        <v>176971.65</v>
      </c>
      <c r="W481" s="174"/>
      <c r="X481" s="260">
        <f>SUM(X482:X498)</f>
        <v>571245.92000000004</v>
      </c>
      <c r="Y481" s="191"/>
      <c r="Z481" s="260">
        <f>SUM(Z482:Z498)</f>
        <v>926619.06</v>
      </c>
      <c r="AA481" s="191"/>
      <c r="AB481" s="260">
        <f>SUM(AB482:AB498)</f>
        <v>1189442.04</v>
      </c>
      <c r="AC481" s="83">
        <f>AB481+Z481+X481+V481+T481+R481+P481+N481+L481+J481+H481+F481</f>
        <v>3893399.3499999996</v>
      </c>
      <c r="AD481" s="175"/>
      <c r="AE481" s="260">
        <f>SUM(AE482:AE498)</f>
        <v>2327251.4300000002</v>
      </c>
      <c r="AF481" s="27"/>
      <c r="AG481" s="83">
        <f t="shared" si="17"/>
        <v>6220650.7799999993</v>
      </c>
      <c r="AH481" s="9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row>
    <row r="482" spans="1:306" s="254" customFormat="1" ht="17.25" customHeight="1" thickTop="1" thickBot="1">
      <c r="A482" s="258"/>
      <c r="B482" s="31" t="s">
        <v>450</v>
      </c>
      <c r="C482" s="61"/>
      <c r="D482" s="23" t="s">
        <v>56</v>
      </c>
      <c r="E482" s="257"/>
      <c r="F482" s="256"/>
      <c r="G482" s="256"/>
      <c r="H482" s="256"/>
      <c r="I482" s="256"/>
      <c r="J482" s="256"/>
      <c r="K482" s="175">
        <v>43928</v>
      </c>
      <c r="L482" s="247">
        <v>78000</v>
      </c>
      <c r="M482" s="256"/>
      <c r="N482" s="256"/>
      <c r="O482" s="256"/>
      <c r="P482" s="256"/>
      <c r="Q482" s="256"/>
      <c r="R482" s="256"/>
      <c r="S482" s="256"/>
      <c r="T482" s="256"/>
      <c r="U482" s="256"/>
      <c r="V482" s="256"/>
      <c r="W482" s="256"/>
      <c r="X482" s="256"/>
      <c r="Y482" s="175">
        <v>44159</v>
      </c>
      <c r="Z482" s="232">
        <v>253500</v>
      </c>
      <c r="AA482" s="256"/>
      <c r="AB482" s="256"/>
      <c r="AC482" s="83">
        <f t="shared" ref="AC482:AC502" si="20">AB482+Z482+X482+V482+T482+R482+P482+N482+L482+J482+H482+F482</f>
        <v>331500</v>
      </c>
      <c r="AD482" s="175">
        <v>44209</v>
      </c>
      <c r="AE482" s="290">
        <v>107590.12</v>
      </c>
      <c r="AF482" s="27"/>
      <c r="AG482" s="83">
        <f t="shared" si="17"/>
        <v>439090.12</v>
      </c>
      <c r="AH482" s="99"/>
      <c r="AI482" s="255"/>
      <c r="AJ482" s="255"/>
      <c r="AK482" s="255"/>
      <c r="AL482" s="255"/>
      <c r="AM482" s="255"/>
      <c r="AN482" s="255"/>
      <c r="AO482" s="255"/>
      <c r="AP482" s="255"/>
      <c r="AQ482" s="255"/>
      <c r="AR482" s="255"/>
      <c r="AS482" s="255"/>
      <c r="AT482" s="255"/>
      <c r="AU482" s="255"/>
      <c r="AV482" s="255"/>
      <c r="AW482" s="255"/>
      <c r="AX482" s="255"/>
      <c r="AY482" s="255"/>
      <c r="AZ482" s="255"/>
      <c r="BA482" s="255"/>
      <c r="BB482" s="255"/>
      <c r="BC482" s="255"/>
      <c r="BD482" s="255"/>
      <c r="BE482" s="255"/>
      <c r="BF482" s="255"/>
      <c r="BG482" s="255"/>
      <c r="BH482" s="255"/>
      <c r="BI482" s="255"/>
      <c r="BJ482" s="255"/>
      <c r="BK482" s="255"/>
      <c r="BL482" s="255"/>
      <c r="BM482" s="255"/>
      <c r="BN482" s="255"/>
      <c r="BO482" s="255"/>
      <c r="BP482" s="255"/>
      <c r="BQ482" s="255"/>
      <c r="BR482" s="255"/>
      <c r="BS482" s="255"/>
      <c r="BT482" s="255"/>
      <c r="BU482" s="255"/>
      <c r="BV482" s="255"/>
      <c r="BW482" s="255"/>
      <c r="BX482" s="255"/>
      <c r="BY482" s="255"/>
      <c r="BZ482" s="255"/>
      <c r="CA482" s="255"/>
      <c r="CB482" s="255"/>
      <c r="CC482" s="255"/>
      <c r="CD482" s="255"/>
      <c r="CE482" s="255"/>
      <c r="CF482" s="255"/>
      <c r="CG482" s="255"/>
      <c r="CH482" s="255"/>
      <c r="CI482" s="255"/>
      <c r="CJ482" s="255"/>
      <c r="CK482" s="255"/>
      <c r="CL482" s="255"/>
      <c r="CM482" s="255"/>
      <c r="CN482" s="255"/>
      <c r="CO482" s="255"/>
      <c r="CP482" s="255"/>
      <c r="CQ482" s="255"/>
      <c r="CR482" s="255"/>
      <c r="CS482" s="255"/>
      <c r="CT482" s="255"/>
      <c r="CU482" s="255"/>
      <c r="CV482" s="255"/>
      <c r="CW482" s="255"/>
      <c r="CX482" s="255"/>
      <c r="CY482" s="255"/>
      <c r="CZ482" s="255"/>
      <c r="DA482" s="255"/>
      <c r="DB482" s="255"/>
      <c r="DC482" s="255"/>
      <c r="DD482" s="255"/>
      <c r="DE482" s="255"/>
      <c r="DF482" s="255"/>
      <c r="DG482" s="255"/>
      <c r="DH482" s="255"/>
      <c r="DI482" s="255"/>
      <c r="DJ482" s="255"/>
      <c r="DK482" s="255"/>
      <c r="DL482" s="255"/>
      <c r="DM482" s="255"/>
      <c r="DN482" s="255"/>
      <c r="DO482" s="255"/>
      <c r="DP482" s="255"/>
      <c r="DQ482" s="255"/>
      <c r="DR482" s="255"/>
      <c r="DS482" s="255"/>
      <c r="DT482" s="255"/>
      <c r="DU482" s="255"/>
      <c r="DV482" s="255"/>
      <c r="DW482" s="255"/>
      <c r="DX482" s="255"/>
      <c r="DY482" s="255"/>
      <c r="DZ482" s="255"/>
      <c r="EA482" s="255"/>
      <c r="EB482" s="255"/>
      <c r="EC482" s="255"/>
      <c r="ED482" s="255"/>
      <c r="EE482" s="255"/>
      <c r="EF482" s="255"/>
      <c r="EG482" s="255"/>
      <c r="EH482" s="255"/>
      <c r="EI482" s="255"/>
      <c r="EJ482" s="255"/>
      <c r="EK482" s="255"/>
      <c r="EL482" s="255"/>
      <c r="EM482" s="255"/>
      <c r="EN482" s="255"/>
      <c r="EO482" s="255"/>
      <c r="EP482" s="255"/>
      <c r="EQ482" s="255"/>
      <c r="ER482" s="255"/>
      <c r="ES482" s="255"/>
      <c r="ET482" s="255"/>
      <c r="EU482" s="255"/>
      <c r="EV482" s="255"/>
      <c r="EW482" s="255"/>
      <c r="EX482" s="255"/>
      <c r="EY482" s="255"/>
      <c r="EZ482" s="255"/>
      <c r="FA482" s="255"/>
      <c r="FB482" s="255"/>
      <c r="FC482" s="255"/>
      <c r="FD482" s="255"/>
      <c r="FE482" s="255"/>
      <c r="FF482" s="255"/>
      <c r="FG482" s="255"/>
      <c r="FH482" s="255"/>
      <c r="FI482" s="255"/>
      <c r="FJ482" s="255"/>
      <c r="FK482" s="255"/>
      <c r="FL482" s="255"/>
      <c r="FM482" s="255"/>
      <c r="FN482" s="255"/>
      <c r="FO482" s="255"/>
      <c r="FP482" s="255"/>
      <c r="FQ482" s="255"/>
      <c r="FR482" s="255"/>
      <c r="FS482" s="255"/>
      <c r="FT482" s="255"/>
      <c r="FU482" s="255"/>
      <c r="FV482" s="255"/>
      <c r="FW482" s="255"/>
      <c r="FX482" s="255"/>
      <c r="FY482" s="255"/>
      <c r="FZ482" s="255"/>
      <c r="GA482" s="255"/>
      <c r="GB482" s="255"/>
      <c r="GC482" s="255"/>
      <c r="GD482" s="255"/>
      <c r="GE482" s="255"/>
      <c r="GF482" s="255"/>
      <c r="GG482" s="255"/>
      <c r="GH482" s="255"/>
      <c r="GI482" s="255"/>
      <c r="GJ482" s="255"/>
      <c r="GK482" s="255"/>
      <c r="GL482" s="255"/>
      <c r="GM482" s="255"/>
      <c r="GN482" s="255"/>
      <c r="GO482" s="255"/>
      <c r="GP482" s="255"/>
      <c r="GQ482" s="255"/>
      <c r="GR482" s="255"/>
      <c r="GS482" s="255"/>
      <c r="GT482" s="255"/>
      <c r="GU482" s="255"/>
      <c r="GV482" s="255"/>
      <c r="GW482" s="255"/>
      <c r="GX482" s="255"/>
      <c r="GY482" s="255"/>
      <c r="GZ482" s="255"/>
      <c r="HA482" s="255"/>
      <c r="HB482" s="255"/>
      <c r="HC482" s="255"/>
      <c r="HD482" s="255"/>
      <c r="HE482" s="255"/>
      <c r="HF482" s="255"/>
      <c r="HG482" s="255"/>
      <c r="HH482" s="255"/>
      <c r="HI482" s="255"/>
      <c r="HJ482" s="255"/>
      <c r="HK482" s="255"/>
      <c r="HL482" s="255"/>
      <c r="HM482" s="255"/>
      <c r="HN482" s="255"/>
      <c r="HO482" s="255"/>
      <c r="HP482" s="255"/>
      <c r="HQ482" s="255"/>
      <c r="HR482" s="255"/>
      <c r="HS482" s="255"/>
      <c r="HT482" s="255"/>
      <c r="HU482" s="255"/>
      <c r="HV482" s="255"/>
      <c r="HW482" s="255"/>
      <c r="HX482" s="255"/>
      <c r="HY482" s="255"/>
      <c r="HZ482" s="255"/>
      <c r="IA482" s="255"/>
      <c r="IB482" s="255"/>
      <c r="IC482" s="255"/>
      <c r="ID482" s="255"/>
      <c r="IE482" s="255"/>
      <c r="IF482" s="255"/>
      <c r="IG482" s="255"/>
      <c r="IH482" s="255"/>
      <c r="II482" s="255"/>
      <c r="IJ482" s="255"/>
      <c r="IK482" s="255"/>
      <c r="IL482" s="255"/>
      <c r="IM482" s="255"/>
      <c r="IN482" s="255"/>
      <c r="IO482" s="255"/>
      <c r="IP482" s="255"/>
      <c r="IQ482" s="255"/>
      <c r="IR482" s="255"/>
      <c r="IS482" s="255"/>
      <c r="IT482" s="255"/>
      <c r="IU482" s="255"/>
      <c r="IV482" s="255"/>
      <c r="IW482" s="255"/>
      <c r="IX482" s="255"/>
      <c r="IY482" s="255"/>
      <c r="IZ482" s="255"/>
      <c r="JA482" s="255"/>
      <c r="JB482" s="255"/>
      <c r="JC482" s="255"/>
      <c r="JD482" s="255"/>
      <c r="JE482" s="255"/>
      <c r="JF482" s="255"/>
      <c r="JG482" s="255"/>
      <c r="JH482" s="255"/>
      <c r="JI482" s="255"/>
      <c r="JJ482" s="255"/>
      <c r="JK482" s="255"/>
      <c r="JL482" s="255"/>
      <c r="JM482" s="255"/>
      <c r="JN482" s="255"/>
      <c r="JO482" s="255"/>
      <c r="JP482" s="255"/>
      <c r="JQ482" s="255"/>
      <c r="JR482" s="255"/>
      <c r="JS482" s="255"/>
      <c r="JT482" s="255"/>
      <c r="JU482" s="255"/>
      <c r="JV482" s="255"/>
      <c r="JW482" s="255"/>
      <c r="JX482" s="255"/>
      <c r="JY482" s="255"/>
      <c r="JZ482" s="255"/>
      <c r="KA482" s="255"/>
      <c r="KB482" s="255"/>
      <c r="KC482" s="255"/>
      <c r="KD482" s="255"/>
      <c r="KE482" s="255"/>
      <c r="KF482" s="255"/>
      <c r="KG482" s="255"/>
      <c r="KH482" s="255"/>
      <c r="KI482" s="255"/>
      <c r="KJ482" s="255"/>
      <c r="KK482" s="255"/>
      <c r="KL482" s="255"/>
      <c r="KM482" s="255"/>
      <c r="KN482" s="255"/>
      <c r="KO482" s="255"/>
      <c r="KP482" s="255"/>
      <c r="KQ482" s="255"/>
      <c r="KR482" s="255"/>
      <c r="KS482" s="255"/>
      <c r="KT482" s="255"/>
    </row>
    <row r="483" spans="1:306" s="61" customFormat="1" ht="16.8" thickTop="1" thickBot="1">
      <c r="A483" s="10"/>
      <c r="B483" s="31" t="s">
        <v>526</v>
      </c>
      <c r="C483" s="24"/>
      <c r="D483" s="23" t="s">
        <v>208</v>
      </c>
      <c r="E483" s="218"/>
      <c r="F483" s="232"/>
      <c r="G483" s="175"/>
      <c r="H483" s="232"/>
      <c r="I483" s="175">
        <v>43914</v>
      </c>
      <c r="J483" s="232">
        <v>4878.07</v>
      </c>
      <c r="K483" s="175">
        <v>43922</v>
      </c>
      <c r="L483" s="247">
        <v>337200</v>
      </c>
      <c r="M483" s="175"/>
      <c r="N483" s="36"/>
      <c r="O483" s="36"/>
      <c r="P483" s="115"/>
      <c r="Q483" s="218"/>
      <c r="R483" s="115"/>
      <c r="S483" s="40"/>
      <c r="T483" s="227"/>
      <c r="U483" s="108"/>
      <c r="V483" s="133"/>
      <c r="W483" s="35"/>
      <c r="X483" s="227"/>
      <c r="Y483" s="191"/>
      <c r="Z483" s="227"/>
      <c r="AA483" s="191"/>
      <c r="AB483" s="133"/>
      <c r="AC483" s="83">
        <f t="shared" si="20"/>
        <v>342078.07</v>
      </c>
      <c r="AD483" s="175"/>
      <c r="AE483" s="44"/>
      <c r="AF483" s="27"/>
      <c r="AG483" s="83">
        <f t="shared" si="17"/>
        <v>342078.07</v>
      </c>
      <c r="AH483" s="9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row>
    <row r="484" spans="1:306" s="61" customFormat="1" ht="31.5" customHeight="1" thickTop="1" thickBot="1">
      <c r="A484" s="10"/>
      <c r="B484" s="31" t="s">
        <v>499</v>
      </c>
      <c r="C484" s="24"/>
      <c r="D484" s="23" t="s">
        <v>67</v>
      </c>
      <c r="E484" s="218"/>
      <c r="F484" s="232"/>
      <c r="G484" s="175">
        <v>43888</v>
      </c>
      <c r="H484" s="247">
        <v>4123</v>
      </c>
      <c r="I484" s="175"/>
      <c r="J484" s="232"/>
      <c r="K484" s="175">
        <v>43928</v>
      </c>
      <c r="L484" s="247">
        <v>55024</v>
      </c>
      <c r="M484" s="175">
        <v>43963</v>
      </c>
      <c r="N484" s="247">
        <v>54574</v>
      </c>
      <c r="O484" s="36"/>
      <c r="P484" s="115"/>
      <c r="Q484" s="218"/>
      <c r="R484" s="115"/>
      <c r="S484" s="175"/>
      <c r="T484" s="232"/>
      <c r="U484" s="175">
        <v>44104</v>
      </c>
      <c r="V484" s="247">
        <v>58207.05</v>
      </c>
      <c r="W484" s="175">
        <v>44111</v>
      </c>
      <c r="X484" s="232">
        <v>90993.1</v>
      </c>
      <c r="Y484" s="191"/>
      <c r="Z484" s="227"/>
      <c r="AA484" s="175">
        <v>44181</v>
      </c>
      <c r="AB484" s="247">
        <v>20996.25</v>
      </c>
      <c r="AC484" s="83">
        <f t="shared" si="20"/>
        <v>283917.40000000002</v>
      </c>
      <c r="AD484" s="175">
        <v>44214</v>
      </c>
      <c r="AE484" s="290">
        <v>240000.64000000001</v>
      </c>
      <c r="AF484" s="27"/>
      <c r="AG484" s="83">
        <f t="shared" si="17"/>
        <v>523918.04000000004</v>
      </c>
      <c r="AH484" s="9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row>
    <row r="485" spans="1:306" s="61" customFormat="1" ht="26.25" customHeight="1" thickTop="1" thickBot="1">
      <c r="A485" s="10"/>
      <c r="B485" s="31" t="s">
        <v>502</v>
      </c>
      <c r="C485" s="24"/>
      <c r="D485" s="23" t="s">
        <v>67</v>
      </c>
      <c r="E485" s="218"/>
      <c r="F485" s="232"/>
      <c r="G485" s="175">
        <v>43888</v>
      </c>
      <c r="H485" s="232">
        <v>13830</v>
      </c>
      <c r="I485" s="175">
        <v>43917</v>
      </c>
      <c r="J485" s="232">
        <v>1850</v>
      </c>
      <c r="K485" s="175">
        <v>43943</v>
      </c>
      <c r="L485" s="247">
        <v>1996</v>
      </c>
      <c r="M485" s="175"/>
      <c r="N485" s="36"/>
      <c r="O485" s="36"/>
      <c r="P485" s="115"/>
      <c r="Q485" s="218"/>
      <c r="R485" s="115"/>
      <c r="S485" s="40"/>
      <c r="T485" s="227"/>
      <c r="U485" s="108"/>
      <c r="V485" s="133"/>
      <c r="W485" s="175">
        <v>44132</v>
      </c>
      <c r="X485" s="232">
        <v>75458.69</v>
      </c>
      <c r="Y485" s="175">
        <v>44161</v>
      </c>
      <c r="Z485" s="247">
        <v>151411.06</v>
      </c>
      <c r="AA485" s="175">
        <v>44181</v>
      </c>
      <c r="AB485" s="247">
        <v>27995</v>
      </c>
      <c r="AC485" s="83">
        <f t="shared" si="20"/>
        <v>272540.75</v>
      </c>
      <c r="AD485" s="175">
        <v>44215</v>
      </c>
      <c r="AE485" s="290">
        <v>136532.22</v>
      </c>
      <c r="AF485" s="27"/>
      <c r="AG485" s="83">
        <f t="shared" si="17"/>
        <v>409072.97</v>
      </c>
      <c r="AH485" s="9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row>
    <row r="486" spans="1:306" s="61" customFormat="1" ht="17.25" customHeight="1" thickTop="1" thickBot="1">
      <c r="A486" s="10"/>
      <c r="B486" s="31" t="s">
        <v>495</v>
      </c>
      <c r="C486" s="24"/>
      <c r="D486" s="23" t="s">
        <v>67</v>
      </c>
      <c r="E486" s="218"/>
      <c r="F486" s="232"/>
      <c r="G486" s="175"/>
      <c r="H486" s="160"/>
      <c r="I486" s="175"/>
      <c r="J486" s="232"/>
      <c r="K486" s="175"/>
      <c r="L486" s="247"/>
      <c r="M486" s="175"/>
      <c r="N486" s="36"/>
      <c r="O486" s="36"/>
      <c r="P486" s="115"/>
      <c r="Q486" s="218">
        <v>44041</v>
      </c>
      <c r="R486" s="232">
        <v>25589.19</v>
      </c>
      <c r="S486" s="40"/>
      <c r="T486" s="227"/>
      <c r="U486" s="175">
        <v>44090</v>
      </c>
      <c r="V486" s="247">
        <v>59400</v>
      </c>
      <c r="W486" s="175">
        <v>44132</v>
      </c>
      <c r="X486" s="232">
        <v>54673.85</v>
      </c>
      <c r="Y486" s="191"/>
      <c r="Z486" s="227"/>
      <c r="AA486" s="175">
        <v>44173</v>
      </c>
      <c r="AB486" s="247">
        <v>35060</v>
      </c>
      <c r="AC486" s="83">
        <f t="shared" si="20"/>
        <v>174723.04</v>
      </c>
      <c r="AD486" s="175">
        <v>44223</v>
      </c>
      <c r="AE486" s="290">
        <v>612500</v>
      </c>
      <c r="AF486" s="27"/>
      <c r="AG486" s="83">
        <f t="shared" si="17"/>
        <v>787223.04000000004</v>
      </c>
      <c r="AH486" s="9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row>
    <row r="487" spans="1:306" s="61" customFormat="1" ht="17.25" customHeight="1" thickTop="1" thickBot="1">
      <c r="A487" s="10"/>
      <c r="B487" s="31" t="s">
        <v>505</v>
      </c>
      <c r="C487" s="24"/>
      <c r="D487" s="23" t="s">
        <v>67</v>
      </c>
      <c r="E487" s="218"/>
      <c r="F487" s="232"/>
      <c r="G487" s="175">
        <v>43887</v>
      </c>
      <c r="H487" s="232">
        <v>5532</v>
      </c>
      <c r="I487" s="175"/>
      <c r="J487" s="232"/>
      <c r="K487" s="175">
        <v>43928</v>
      </c>
      <c r="L487" s="247">
        <v>31900</v>
      </c>
      <c r="M487" s="175"/>
      <c r="N487" s="36"/>
      <c r="O487" s="36"/>
      <c r="P487" s="115"/>
      <c r="Q487" s="218"/>
      <c r="R487" s="115"/>
      <c r="S487" s="175"/>
      <c r="T487" s="232"/>
      <c r="U487" s="108"/>
      <c r="V487" s="133"/>
      <c r="W487" s="175"/>
      <c r="X487" s="232"/>
      <c r="Y487" s="175">
        <v>44146</v>
      </c>
      <c r="Z487" s="247">
        <v>90739</v>
      </c>
      <c r="AA487" s="175">
        <v>44193</v>
      </c>
      <c r="AB487" s="247">
        <v>67646.7</v>
      </c>
      <c r="AC487" s="83">
        <f t="shared" si="20"/>
        <v>195817.7</v>
      </c>
      <c r="AD487" s="175"/>
      <c r="AE487" s="44"/>
      <c r="AF487" s="27"/>
      <c r="AG487" s="83">
        <f t="shared" ref="AG487:AG504" si="21">AC487+AE487</f>
        <v>195817.7</v>
      </c>
      <c r="AH487" s="9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row>
    <row r="488" spans="1:306" s="61" customFormat="1" ht="25.5" customHeight="1" thickTop="1" thickBot="1">
      <c r="A488" s="10"/>
      <c r="B488" s="31" t="s">
        <v>494</v>
      </c>
      <c r="C488" s="24"/>
      <c r="D488" s="23" t="s">
        <v>67</v>
      </c>
      <c r="E488" s="218"/>
      <c r="F488" s="232"/>
      <c r="G488" s="175">
        <v>43871</v>
      </c>
      <c r="H488" s="247">
        <v>13351</v>
      </c>
      <c r="I488" s="175">
        <v>43900</v>
      </c>
      <c r="J488" s="232">
        <v>2973</v>
      </c>
      <c r="K488" s="175">
        <v>43943</v>
      </c>
      <c r="L488" s="235">
        <v>15606.8</v>
      </c>
      <c r="M488" s="175"/>
      <c r="N488" s="36"/>
      <c r="O488" s="36"/>
      <c r="P488" s="115"/>
      <c r="Q488" s="218"/>
      <c r="R488" s="115"/>
      <c r="S488" s="175"/>
      <c r="T488" s="232"/>
      <c r="U488" s="108"/>
      <c r="V488" s="133"/>
      <c r="W488" s="175">
        <v>44118</v>
      </c>
      <c r="X488" s="235">
        <v>317960.28000000003</v>
      </c>
      <c r="Y488" s="191"/>
      <c r="Z488" s="227"/>
      <c r="AA488" s="175">
        <v>44181</v>
      </c>
      <c r="AB488" s="247">
        <v>120000.32000000001</v>
      </c>
      <c r="AC488" s="83">
        <f t="shared" si="20"/>
        <v>469891.4</v>
      </c>
      <c r="AD488" s="175">
        <v>44217</v>
      </c>
      <c r="AE488" s="290">
        <v>700000</v>
      </c>
      <c r="AF488" s="27"/>
      <c r="AG488" s="83">
        <f t="shared" si="21"/>
        <v>1169891.3999999999</v>
      </c>
      <c r="AH488" s="9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row>
    <row r="489" spans="1:306" s="61" customFormat="1" ht="17.25" customHeight="1" thickTop="1" thickBot="1">
      <c r="A489" s="10"/>
      <c r="B489" s="31" t="s">
        <v>288</v>
      </c>
      <c r="C489" s="24"/>
      <c r="D489" s="23" t="s">
        <v>56</v>
      </c>
      <c r="E489" s="218"/>
      <c r="F489" s="232"/>
      <c r="G489" s="175">
        <v>43880</v>
      </c>
      <c r="H489" s="247">
        <v>9060</v>
      </c>
      <c r="I489" s="175"/>
      <c r="J489" s="232"/>
      <c r="K489" s="218"/>
      <c r="L489" s="232"/>
      <c r="M489" s="175"/>
      <c r="N489" s="36"/>
      <c r="O489" s="175">
        <v>43998</v>
      </c>
      <c r="P489" s="232">
        <v>4000</v>
      </c>
      <c r="Q489" s="218"/>
      <c r="R489" s="115"/>
      <c r="S489" s="175"/>
      <c r="T489" s="232"/>
      <c r="U489" s="108"/>
      <c r="V489" s="133"/>
      <c r="W489" s="35"/>
      <c r="X489" s="227"/>
      <c r="Y489" s="175">
        <v>44146</v>
      </c>
      <c r="Z489" s="232">
        <v>30000</v>
      </c>
      <c r="AA489" s="175">
        <v>44186</v>
      </c>
      <c r="AB489" s="247">
        <v>150000</v>
      </c>
      <c r="AC489" s="83">
        <f t="shared" si="20"/>
        <v>193060</v>
      </c>
      <c r="AD489" s="175"/>
      <c r="AE489" s="44"/>
      <c r="AF489" s="27"/>
      <c r="AG489" s="83">
        <f t="shared" si="21"/>
        <v>193060</v>
      </c>
      <c r="AH489" s="9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row>
    <row r="490" spans="1:306" s="61" customFormat="1" ht="17.25" customHeight="1" thickTop="1" thickBot="1">
      <c r="A490" s="10"/>
      <c r="B490" s="31" t="s">
        <v>288</v>
      </c>
      <c r="C490" s="24"/>
      <c r="D490" s="23" t="s">
        <v>56</v>
      </c>
      <c r="E490" s="218"/>
      <c r="F490" s="232"/>
      <c r="G490" s="175"/>
      <c r="H490" s="247"/>
      <c r="I490" s="175"/>
      <c r="J490" s="232"/>
      <c r="K490" s="218"/>
      <c r="L490" s="232"/>
      <c r="M490" s="175"/>
      <c r="N490" s="36"/>
      <c r="O490" s="175">
        <v>44005</v>
      </c>
      <c r="P490" s="232">
        <f>21620-14732.5</f>
        <v>6887.5</v>
      </c>
      <c r="Q490" s="218">
        <v>44029</v>
      </c>
      <c r="R490" s="115">
        <v>14732.5</v>
      </c>
      <c r="S490" s="175"/>
      <c r="T490" s="232"/>
      <c r="U490" s="108"/>
      <c r="V490" s="133"/>
      <c r="W490" s="35"/>
      <c r="X490" s="227"/>
      <c r="Y490" s="175">
        <v>44165</v>
      </c>
      <c r="Z490" s="232">
        <v>22020</v>
      </c>
      <c r="AA490" s="191"/>
      <c r="AB490" s="227"/>
      <c r="AC490" s="83">
        <f t="shared" si="20"/>
        <v>43640</v>
      </c>
      <c r="AD490" s="175"/>
      <c r="AE490" s="44"/>
      <c r="AF490" s="27"/>
      <c r="AG490" s="83">
        <f t="shared" si="21"/>
        <v>43640</v>
      </c>
      <c r="AH490" s="9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row>
    <row r="491" spans="1:306" s="61" customFormat="1" ht="28.8" thickTop="1" thickBot="1">
      <c r="A491" s="10"/>
      <c r="B491" s="31" t="s">
        <v>464</v>
      </c>
      <c r="C491" s="24"/>
      <c r="D491" s="23" t="s">
        <v>67</v>
      </c>
      <c r="E491" s="218"/>
      <c r="F491" s="232"/>
      <c r="G491" s="175">
        <v>43878</v>
      </c>
      <c r="H491" s="247">
        <v>67966</v>
      </c>
      <c r="I491" s="175"/>
      <c r="J491" s="232"/>
      <c r="K491" s="218"/>
      <c r="L491" s="232"/>
      <c r="M491" s="175"/>
      <c r="N491" s="36"/>
      <c r="O491" s="36"/>
      <c r="P491" s="115"/>
      <c r="Q491" s="218"/>
      <c r="R491" s="115"/>
      <c r="S491" s="175"/>
      <c r="T491" s="232"/>
      <c r="U491" s="108"/>
      <c r="V491" s="133"/>
      <c r="W491" s="35"/>
      <c r="X491" s="227"/>
      <c r="Y491" s="175">
        <v>44159</v>
      </c>
      <c r="Z491" s="232">
        <v>11490.6</v>
      </c>
      <c r="AA491" s="175">
        <v>44181</v>
      </c>
      <c r="AB491" s="232">
        <v>23397</v>
      </c>
      <c r="AC491" s="83">
        <f t="shared" si="20"/>
        <v>102853.6</v>
      </c>
      <c r="AD491" s="175">
        <v>44217</v>
      </c>
      <c r="AE491" s="290">
        <v>113776.85</v>
      </c>
      <c r="AF491" s="27"/>
      <c r="AG491" s="83">
        <f t="shared" si="21"/>
        <v>216630.45</v>
      </c>
      <c r="AH491" s="98"/>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row>
    <row r="492" spans="1:306" s="61" customFormat="1" ht="56.4" thickTop="1" thickBot="1">
      <c r="A492" s="10"/>
      <c r="B492" s="31" t="s">
        <v>466</v>
      </c>
      <c r="C492" s="24"/>
      <c r="D492" s="23" t="s">
        <v>67</v>
      </c>
      <c r="E492" s="218"/>
      <c r="F492" s="232"/>
      <c r="G492" s="175">
        <v>43874</v>
      </c>
      <c r="H492" s="247">
        <v>12908</v>
      </c>
      <c r="I492" s="175"/>
      <c r="J492" s="232"/>
      <c r="K492" s="218"/>
      <c r="L492" s="36"/>
      <c r="M492" s="175"/>
      <c r="N492" s="36"/>
      <c r="O492" s="36"/>
      <c r="P492" s="115"/>
      <c r="Q492" s="218"/>
      <c r="R492" s="115"/>
      <c r="S492" s="175"/>
      <c r="T492" s="232"/>
      <c r="U492" s="108"/>
      <c r="V492" s="133"/>
      <c r="W492" s="35"/>
      <c r="X492" s="227"/>
      <c r="Y492" s="175">
        <v>44146</v>
      </c>
      <c r="Z492" s="232">
        <v>96738.4</v>
      </c>
      <c r="AA492" s="117">
        <v>44173</v>
      </c>
      <c r="AB492" s="232">
        <v>170745.5</v>
      </c>
      <c r="AC492" s="83">
        <f t="shared" si="20"/>
        <v>280391.90000000002</v>
      </c>
      <c r="AD492" s="175">
        <v>44217</v>
      </c>
      <c r="AE492" s="290">
        <v>90195.6</v>
      </c>
      <c r="AF492" s="27"/>
      <c r="AG492" s="83">
        <f t="shared" si="21"/>
        <v>370587.5</v>
      </c>
      <c r="AH492" s="98"/>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row>
    <row r="493" spans="1:306" s="61" customFormat="1" ht="16.8" thickTop="1" thickBot="1">
      <c r="A493" s="10"/>
      <c r="B493" s="31" t="s">
        <v>412</v>
      </c>
      <c r="C493" s="24"/>
      <c r="D493" s="23" t="s">
        <v>67</v>
      </c>
      <c r="E493" s="218"/>
      <c r="F493" s="232"/>
      <c r="G493" s="175">
        <v>43866</v>
      </c>
      <c r="H493" s="247">
        <v>16772</v>
      </c>
      <c r="I493" s="175">
        <v>43896</v>
      </c>
      <c r="J493" s="232">
        <v>113776.85</v>
      </c>
      <c r="K493" s="218"/>
      <c r="L493" s="36"/>
      <c r="M493" s="175"/>
      <c r="N493" s="36"/>
      <c r="O493" s="36"/>
      <c r="P493" s="115"/>
      <c r="Q493" s="218"/>
      <c r="R493" s="115"/>
      <c r="S493" s="40"/>
      <c r="T493" s="227"/>
      <c r="U493" s="108"/>
      <c r="V493" s="133"/>
      <c r="W493" s="35"/>
      <c r="X493" s="227"/>
      <c r="Y493" s="175">
        <v>44161</v>
      </c>
      <c r="Z493" s="232">
        <v>174240</v>
      </c>
      <c r="AA493" s="175">
        <v>44193</v>
      </c>
      <c r="AB493" s="232">
        <v>1000</v>
      </c>
      <c r="AC493" s="83">
        <f t="shared" si="20"/>
        <v>305788.84999999998</v>
      </c>
      <c r="AD493" s="175"/>
      <c r="AE493" s="44"/>
      <c r="AF493" s="27"/>
      <c r="AG493" s="83">
        <f t="shared" si="21"/>
        <v>305788.84999999998</v>
      </c>
      <c r="AH493" s="98"/>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row>
    <row r="494" spans="1:306" s="61" customFormat="1" ht="16.8" thickTop="1" thickBot="1">
      <c r="A494" s="10"/>
      <c r="B494" s="31" t="s">
        <v>463</v>
      </c>
      <c r="C494" s="24"/>
      <c r="D494" s="23" t="s">
        <v>67</v>
      </c>
      <c r="E494" s="218"/>
      <c r="F494" s="232"/>
      <c r="G494" s="175">
        <v>43872</v>
      </c>
      <c r="H494" s="232">
        <v>21440</v>
      </c>
      <c r="I494" s="175">
        <v>43895</v>
      </c>
      <c r="J494" s="232">
        <v>20290.77</v>
      </c>
      <c r="K494" s="218"/>
      <c r="L494" s="36"/>
      <c r="M494" s="175"/>
      <c r="N494" s="36"/>
      <c r="O494" s="36"/>
      <c r="P494" s="115"/>
      <c r="Q494" s="218"/>
      <c r="R494" s="115"/>
      <c r="S494" s="40"/>
      <c r="T494" s="227"/>
      <c r="U494" s="175">
        <v>44097</v>
      </c>
      <c r="V494" s="247">
        <v>16484.599999999999</v>
      </c>
      <c r="W494" s="175">
        <v>44123</v>
      </c>
      <c r="X494" s="232">
        <v>32160</v>
      </c>
      <c r="Y494" s="175">
        <v>44138</v>
      </c>
      <c r="Z494" s="232">
        <v>32160</v>
      </c>
      <c r="AA494" s="175">
        <v>44181</v>
      </c>
      <c r="AB494" s="232">
        <v>32160</v>
      </c>
      <c r="AC494" s="83">
        <f t="shared" si="20"/>
        <v>154695.37</v>
      </c>
      <c r="AD494" s="175">
        <v>44214</v>
      </c>
      <c r="AE494" s="290">
        <v>300946.25</v>
      </c>
      <c r="AF494" s="27"/>
      <c r="AG494" s="83">
        <f t="shared" si="21"/>
        <v>455641.62</v>
      </c>
      <c r="AH494" s="98"/>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row>
    <row r="495" spans="1:306" ht="17.25" customHeight="1" thickTop="1" thickBot="1">
      <c r="A495" s="28"/>
      <c r="B495" s="31" t="s">
        <v>233</v>
      </c>
      <c r="C495" s="24"/>
      <c r="D495" s="23" t="s">
        <v>67</v>
      </c>
      <c r="E495" s="175"/>
      <c r="F495" s="232"/>
      <c r="G495" s="218">
        <v>43882</v>
      </c>
      <c r="H495" s="232">
        <v>21440</v>
      </c>
      <c r="I495" s="175">
        <v>43902</v>
      </c>
      <c r="J495" s="232">
        <v>32160</v>
      </c>
      <c r="K495" s="218"/>
      <c r="L495" s="36"/>
      <c r="M495" s="175">
        <v>43977</v>
      </c>
      <c r="N495" s="232">
        <v>7960</v>
      </c>
      <c r="O495" s="175"/>
      <c r="P495" s="232"/>
      <c r="Q495" s="218"/>
      <c r="R495" s="224"/>
      <c r="S495" s="175">
        <v>44047</v>
      </c>
      <c r="T495" s="232">
        <v>3300</v>
      </c>
      <c r="U495" s="175">
        <v>44090</v>
      </c>
      <c r="V495" s="247">
        <v>42880</v>
      </c>
      <c r="W495" s="218"/>
      <c r="X495" s="232"/>
      <c r="Y495" s="175">
        <v>44152</v>
      </c>
      <c r="Z495" s="232">
        <v>32160</v>
      </c>
      <c r="AA495" s="175">
        <v>44181</v>
      </c>
      <c r="AB495" s="232">
        <v>184410.31</v>
      </c>
      <c r="AC495" s="83">
        <f t="shared" si="20"/>
        <v>324310.31</v>
      </c>
      <c r="AE495" s="44"/>
      <c r="AF495" s="27"/>
      <c r="AG495" s="83">
        <f t="shared" si="21"/>
        <v>324310.31</v>
      </c>
      <c r="AH495" s="95"/>
    </row>
    <row r="496" spans="1:306" s="61" customFormat="1" ht="28.8" thickTop="1" thickBot="1">
      <c r="A496" s="26"/>
      <c r="B496" s="31" t="s">
        <v>465</v>
      </c>
      <c r="C496" s="24"/>
      <c r="D496" s="23" t="s">
        <v>67</v>
      </c>
      <c r="E496" s="218"/>
      <c r="F496" s="232"/>
      <c r="G496" s="192"/>
      <c r="H496" s="272"/>
      <c r="I496" s="175"/>
      <c r="J496" s="232"/>
      <c r="K496" s="174"/>
      <c r="L496" s="234"/>
      <c r="M496" s="117"/>
      <c r="N496" s="232"/>
      <c r="O496" s="117"/>
      <c r="P496" s="235"/>
      <c r="Q496" s="117"/>
      <c r="R496" s="235"/>
      <c r="S496" s="40"/>
      <c r="T496" s="227"/>
      <c r="U496" s="108"/>
      <c r="V496" s="133"/>
      <c r="W496" s="218"/>
      <c r="X496" s="232"/>
      <c r="Y496" s="175">
        <v>44165</v>
      </c>
      <c r="Z496" s="232">
        <v>32160</v>
      </c>
      <c r="AA496" s="117">
        <v>44173</v>
      </c>
      <c r="AB496" s="232">
        <v>109678</v>
      </c>
      <c r="AC496" s="83">
        <f t="shared" si="20"/>
        <v>141838</v>
      </c>
      <c r="AD496" s="175">
        <v>44217</v>
      </c>
      <c r="AE496" s="290">
        <v>25709.75</v>
      </c>
      <c r="AF496" s="27"/>
      <c r="AG496" s="83">
        <f t="shared" si="21"/>
        <v>167547.75</v>
      </c>
      <c r="AH496" s="99"/>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c r="BR496" s="50"/>
      <c r="BS496" s="50"/>
      <c r="BT496" s="50"/>
      <c r="BU496" s="50"/>
      <c r="BV496" s="50"/>
      <c r="BW496" s="50"/>
      <c r="BX496" s="50"/>
      <c r="BY496" s="50"/>
      <c r="BZ496" s="62"/>
    </row>
    <row r="497" spans="1:77" ht="17.25" customHeight="1" thickTop="1" thickBot="1">
      <c r="A497" s="28"/>
      <c r="B497" s="31" t="s">
        <v>177</v>
      </c>
      <c r="D497" s="23" t="s">
        <v>67</v>
      </c>
      <c r="E497" s="218"/>
      <c r="F497" s="232"/>
      <c r="G497" s="218"/>
      <c r="H497" s="232"/>
      <c r="I497" s="175"/>
      <c r="J497" s="232"/>
      <c r="K497" s="232"/>
      <c r="L497" s="160"/>
      <c r="M497" s="175"/>
      <c r="N497" s="36"/>
      <c r="O497" s="175"/>
      <c r="P497" s="224"/>
      <c r="Q497" s="218"/>
      <c r="R497" s="224"/>
      <c r="S497" s="175"/>
      <c r="T497" s="232"/>
      <c r="U497" s="108"/>
      <c r="V497" s="214"/>
      <c r="W497" s="218"/>
      <c r="X497" s="232"/>
      <c r="Y497" s="218"/>
      <c r="Z497" s="224"/>
      <c r="AA497" s="117">
        <v>44186</v>
      </c>
      <c r="AB497" s="232">
        <v>246352.96</v>
      </c>
      <c r="AC497" s="83">
        <f t="shared" si="20"/>
        <v>246352.96</v>
      </c>
      <c r="AE497" s="44"/>
      <c r="AF497" s="27"/>
      <c r="AG497" s="83">
        <f t="shared" si="21"/>
        <v>246352.96</v>
      </c>
      <c r="AH497" s="95"/>
    </row>
    <row r="498" spans="1:77" ht="17.25" customHeight="1" thickTop="1" thickBot="1">
      <c r="A498" s="28"/>
      <c r="B498" s="31" t="s">
        <v>288</v>
      </c>
      <c r="D498" s="23" t="s">
        <v>510</v>
      </c>
      <c r="E498" s="218"/>
      <c r="F498" s="232"/>
      <c r="G498" s="218"/>
      <c r="H498" s="232"/>
      <c r="I498" s="175"/>
      <c r="J498" s="244"/>
      <c r="K498" s="41"/>
      <c r="L498" s="160"/>
      <c r="M498" s="175">
        <v>43980</v>
      </c>
      <c r="N498" s="232">
        <v>30000</v>
      </c>
      <c r="O498" s="175"/>
      <c r="P498" s="224"/>
      <c r="Q498" s="218"/>
      <c r="R498" s="224"/>
      <c r="S498" s="175"/>
      <c r="T498" s="232"/>
      <c r="U498" s="108"/>
      <c r="V498" s="214"/>
      <c r="W498" s="218"/>
      <c r="X498" s="232"/>
      <c r="Y498" s="218"/>
      <c r="Z498" s="224"/>
      <c r="AA498" s="191"/>
      <c r="AB498" s="133"/>
      <c r="AC498" s="83">
        <f t="shared" si="20"/>
        <v>30000</v>
      </c>
      <c r="AE498" s="44"/>
      <c r="AF498" s="27"/>
      <c r="AG498" s="83">
        <f t="shared" si="21"/>
        <v>30000</v>
      </c>
      <c r="AH498" s="95"/>
    </row>
    <row r="499" spans="1:77" ht="17.25" customHeight="1" thickTop="1" thickBot="1">
      <c r="A499" s="28"/>
      <c r="B499" s="1"/>
      <c r="D499" s="1"/>
      <c r="E499" s="40"/>
      <c r="F499" s="162"/>
      <c r="G499" s="40"/>
      <c r="H499" s="110"/>
      <c r="I499" s="40"/>
      <c r="J499" s="110"/>
      <c r="K499" s="41"/>
      <c r="L499" s="36"/>
      <c r="M499" s="175"/>
      <c r="N499" s="36"/>
      <c r="O499" s="40"/>
      <c r="P499" s="136"/>
      <c r="Q499" s="218"/>
      <c r="R499" s="213"/>
      <c r="S499" s="40"/>
      <c r="T499" s="214"/>
      <c r="U499" s="108"/>
      <c r="V499" s="214"/>
      <c r="W499" s="175"/>
      <c r="X499" s="133"/>
      <c r="Y499" s="191"/>
      <c r="Z499" s="214"/>
      <c r="AA499" s="214"/>
      <c r="AB499" s="214"/>
      <c r="AC499" s="83">
        <f t="shared" si="20"/>
        <v>0</v>
      </c>
      <c r="AE499" s="44"/>
      <c r="AF499" s="27"/>
      <c r="AG499" s="83">
        <f t="shared" si="21"/>
        <v>0</v>
      </c>
      <c r="AH499" s="95"/>
    </row>
    <row r="500" spans="1:77" s="61" customFormat="1" ht="17.25" customHeight="1" thickTop="1" thickBot="1">
      <c r="A500" s="10" t="s">
        <v>25</v>
      </c>
      <c r="B500" s="20" t="s">
        <v>26</v>
      </c>
      <c r="D500" s="16"/>
      <c r="E500" s="191"/>
      <c r="F500" s="64">
        <f>SUM(F501:F501)</f>
        <v>0</v>
      </c>
      <c r="G500" s="176"/>
      <c r="H500" s="64">
        <f>SUM(H501:H501)</f>
        <v>0</v>
      </c>
      <c r="I500" s="176"/>
      <c r="J500" s="64">
        <f>SUM(J501:J501)</f>
        <v>0</v>
      </c>
      <c r="K500" s="174"/>
      <c r="L500" s="64">
        <f>SUM(L501:L501)</f>
        <v>0</v>
      </c>
      <c r="M500" s="175"/>
      <c r="N500" s="64">
        <f>SUM(N501:N501)</f>
        <v>0</v>
      </c>
      <c r="O500" s="176"/>
      <c r="P500" s="64">
        <f>SUM(P501:P501)</f>
        <v>0</v>
      </c>
      <c r="Q500" s="218"/>
      <c r="R500" s="64">
        <f>SUM(R501:R501)</f>
        <v>0</v>
      </c>
      <c r="S500" s="40"/>
      <c r="T500" s="64">
        <f>SUM(T501:T501)</f>
        <v>0</v>
      </c>
      <c r="U500" s="108"/>
      <c r="V500" s="64">
        <f>SUM(V501:V501)</f>
        <v>0</v>
      </c>
      <c r="W500" s="108"/>
      <c r="X500" s="64">
        <f>SUM(X501:X501)</f>
        <v>0</v>
      </c>
      <c r="Y500" s="191"/>
      <c r="Z500" s="64">
        <f>SUM(Z501:Z501)</f>
        <v>0</v>
      </c>
      <c r="AA500" s="33"/>
      <c r="AB500" s="64">
        <f>SUM(AB501:AB501)</f>
        <v>0</v>
      </c>
      <c r="AC500" s="83">
        <f t="shared" si="20"/>
        <v>0</v>
      </c>
      <c r="AD500" s="175"/>
      <c r="AE500" s="64">
        <f>SUM(AE501:AE502)</f>
        <v>0</v>
      </c>
      <c r="AF500" s="27"/>
      <c r="AG500" s="83">
        <f t="shared" si="21"/>
        <v>0</v>
      </c>
      <c r="AH500" s="98"/>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row>
    <row r="501" spans="1:77" ht="17.25" customHeight="1" thickTop="1" thickBot="1">
      <c r="A501" s="28"/>
      <c r="B501" s="31"/>
      <c r="C501" s="31"/>
      <c r="D501" s="31"/>
      <c r="E501" s="175"/>
      <c r="F501" s="160"/>
      <c r="G501" s="175"/>
      <c r="H501" s="36"/>
      <c r="I501" s="175"/>
      <c r="J501" s="110"/>
      <c r="K501" s="41"/>
      <c r="L501" s="36"/>
      <c r="M501" s="175"/>
      <c r="N501" s="36"/>
      <c r="O501" s="41"/>
      <c r="P501" s="136"/>
      <c r="Q501" s="218"/>
      <c r="R501" s="213"/>
      <c r="S501" s="40"/>
      <c r="T501" s="214"/>
      <c r="U501" s="108"/>
      <c r="V501" s="214"/>
      <c r="W501" s="175"/>
      <c r="X501" s="214"/>
      <c r="Y501" s="191"/>
      <c r="Z501" s="35"/>
      <c r="AA501" s="216"/>
      <c r="AB501" s="133"/>
      <c r="AC501" s="83">
        <f t="shared" si="20"/>
        <v>0</v>
      </c>
      <c r="AE501" s="44"/>
      <c r="AF501" s="27"/>
      <c r="AG501" s="83">
        <f t="shared" si="21"/>
        <v>0</v>
      </c>
      <c r="AH501" s="95"/>
    </row>
    <row r="502" spans="1:77" s="61" customFormat="1" ht="17.25" customHeight="1" thickTop="1" thickBot="1">
      <c r="A502" s="10" t="s">
        <v>38</v>
      </c>
      <c r="B502" s="20" t="s">
        <v>41</v>
      </c>
      <c r="D502" s="16"/>
      <c r="E502" s="191"/>
      <c r="F502" s="64">
        <f>SUM(F503:F503)</f>
        <v>0</v>
      </c>
      <c r="G502" s="176"/>
      <c r="H502" s="64">
        <f>SUM(H503:H503)</f>
        <v>0</v>
      </c>
      <c r="I502" s="176"/>
      <c r="J502" s="64">
        <f>SUM(J503:J503)</f>
        <v>0</v>
      </c>
      <c r="K502" s="174"/>
      <c r="L502" s="64">
        <f>SUM(L503:L503)</f>
        <v>0</v>
      </c>
      <c r="M502" s="175"/>
      <c r="N502" s="64">
        <f>SUM(N503:N503)</f>
        <v>0</v>
      </c>
      <c r="O502" s="176"/>
      <c r="P502" s="64">
        <f>SUM(P503:P503)</f>
        <v>0</v>
      </c>
      <c r="Q502" s="218"/>
      <c r="R502" s="64">
        <f>SUM(R503:R503)</f>
        <v>0</v>
      </c>
      <c r="S502" s="40"/>
      <c r="T502" s="64">
        <f>SUM(T503:T503)</f>
        <v>0</v>
      </c>
      <c r="U502" s="174"/>
      <c r="V502" s="64">
        <f>SUM(V503:V503)</f>
        <v>0</v>
      </c>
      <c r="W502" s="176"/>
      <c r="X502" s="64">
        <f>SUM(X503:X503)</f>
        <v>0</v>
      </c>
      <c r="Y502" s="191"/>
      <c r="Z502" s="64">
        <f>SUM(Z503:Z503)</f>
        <v>0</v>
      </c>
      <c r="AA502" s="191"/>
      <c r="AB502" s="64">
        <f>SUM(AB503:AB503)</f>
        <v>0</v>
      </c>
      <c r="AC502" s="83">
        <f t="shared" si="20"/>
        <v>0</v>
      </c>
      <c r="AD502" s="175"/>
      <c r="AE502" s="64">
        <f>SUM(AE503:AE503)</f>
        <v>0</v>
      </c>
      <c r="AF502" s="27"/>
      <c r="AG502" s="83">
        <f t="shared" si="21"/>
        <v>0</v>
      </c>
      <c r="AH502" s="98"/>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row>
    <row r="503" spans="1:77" ht="17.25" customHeight="1" thickTop="1" thickBot="1">
      <c r="A503" s="28"/>
      <c r="B503" s="31"/>
      <c r="D503" s="31"/>
      <c r="E503" s="40"/>
      <c r="F503" s="162"/>
      <c r="G503" s="40"/>
      <c r="H503" s="162"/>
      <c r="I503" s="175"/>
      <c r="J503" s="36"/>
      <c r="K503" s="40"/>
      <c r="L503" s="160"/>
      <c r="M503" s="175"/>
      <c r="N503" s="36"/>
      <c r="O503" s="175"/>
      <c r="P503" s="115"/>
      <c r="Q503" s="218"/>
      <c r="R503" s="213"/>
      <c r="S503" s="40"/>
      <c r="T503" s="214"/>
      <c r="U503" s="108"/>
      <c r="V503" s="214"/>
      <c r="W503" s="40"/>
      <c r="X503" s="133"/>
      <c r="Y503" s="191"/>
      <c r="Z503" s="133"/>
      <c r="AA503" s="133"/>
      <c r="AB503" s="217"/>
      <c r="AC503" s="83">
        <f t="shared" ref="AC503" si="22">F503+H503+J503+L503+N503+P503+R503+T503+V503+X503+Z503+Z503+AB503</f>
        <v>0</v>
      </c>
      <c r="AE503" s="44"/>
      <c r="AF503" s="27"/>
      <c r="AG503" s="83">
        <f t="shared" si="21"/>
        <v>0</v>
      </c>
      <c r="AH503" s="95"/>
    </row>
    <row r="504" spans="1:77" ht="17.25" customHeight="1" thickTop="1" thickBot="1">
      <c r="A504" s="10" t="s">
        <v>48</v>
      </c>
      <c r="B504" s="21" t="s">
        <v>43</v>
      </c>
      <c r="D504" s="1"/>
      <c r="E504" s="40"/>
      <c r="F504" s="160">
        <v>477553.82</v>
      </c>
      <c r="G504" s="40"/>
      <c r="H504" s="160">
        <v>418105.04</v>
      </c>
      <c r="I504" s="40"/>
      <c r="J504" s="160">
        <v>362724.87</v>
      </c>
      <c r="K504" s="41"/>
      <c r="L504" s="160">
        <v>984424.11</v>
      </c>
      <c r="M504" s="175"/>
      <c r="N504" s="71">
        <v>276804.78000000003</v>
      </c>
      <c r="O504" s="40"/>
      <c r="P504" s="71">
        <v>536052.16</v>
      </c>
      <c r="Q504" s="218"/>
      <c r="R504" s="71">
        <v>551549.57999999996</v>
      </c>
      <c r="S504" s="40"/>
      <c r="T504" s="71">
        <v>504134.66</v>
      </c>
      <c r="U504" s="108"/>
      <c r="V504" s="71">
        <v>188807.54</v>
      </c>
      <c r="W504" s="40"/>
      <c r="X504" s="71">
        <v>555679.31999999995</v>
      </c>
      <c r="Y504" s="191"/>
      <c r="Z504" s="71">
        <v>252215.39</v>
      </c>
      <c r="AA504" s="214"/>
      <c r="AB504" s="71">
        <v>578017.67000000004</v>
      </c>
      <c r="AC504" s="83">
        <f>AB504+Z504+X504+V504+T504+R504+P504+N504+L504+J504+H504+F504</f>
        <v>5686068.9400000004</v>
      </c>
      <c r="AE504" s="83"/>
      <c r="AF504" s="27"/>
      <c r="AG504" s="83">
        <f t="shared" si="21"/>
        <v>5686068.9400000004</v>
      </c>
      <c r="AH504" s="95"/>
    </row>
    <row r="505" spans="1:77" ht="17.25" customHeight="1" thickTop="1" thickBot="1">
      <c r="A505" s="28"/>
      <c r="B505" s="1"/>
      <c r="D505" s="17"/>
      <c r="E505" s="163"/>
      <c r="F505" s="163"/>
      <c r="G505" s="198"/>
      <c r="H505" s="112"/>
      <c r="I505" s="198"/>
      <c r="J505" s="112"/>
      <c r="K505" s="109"/>
      <c r="L505" s="112"/>
      <c r="M505" s="175"/>
      <c r="N505" s="112"/>
      <c r="O505" s="109"/>
      <c r="P505" s="134"/>
      <c r="Q505" s="218"/>
      <c r="R505" s="76"/>
      <c r="S505" s="40"/>
      <c r="T505" s="76"/>
      <c r="U505" s="105"/>
      <c r="V505" s="90"/>
      <c r="W505" s="109"/>
      <c r="X505" s="90"/>
      <c r="Y505" s="173"/>
      <c r="Z505" s="90"/>
      <c r="AA505" s="90"/>
      <c r="AB505" s="90"/>
      <c r="AC505" s="83">
        <f>F505+H505+J505+L505+N505+P505+R505+T505+V505+X505+Z505+AB505</f>
        <v>0</v>
      </c>
      <c r="AE505" s="45"/>
      <c r="AF505" s="32"/>
      <c r="AG505" s="7">
        <f>AC505+AE505</f>
        <v>0</v>
      </c>
      <c r="AH505" s="95"/>
    </row>
    <row r="506" spans="1:77" ht="17.25" customHeight="1" thickTop="1" thickBot="1">
      <c r="A506" s="11"/>
      <c r="B506" s="21" t="s">
        <v>28</v>
      </c>
      <c r="D506" s="1" t="s">
        <v>37</v>
      </c>
      <c r="E506" s="93"/>
      <c r="F506" s="93">
        <f>F38+F81+F481+F500+F502+F504</f>
        <v>641687.74</v>
      </c>
      <c r="G506" s="199"/>
      <c r="H506" s="91">
        <f>H38+H81+H481+H500+H502+H504</f>
        <v>8503885.1899999995</v>
      </c>
      <c r="I506" s="92"/>
      <c r="J506" s="91">
        <f>J38+J81+J481+J500+J502+J504</f>
        <v>6794310.4300000016</v>
      </c>
      <c r="K506" s="92"/>
      <c r="L506" s="91">
        <f>L38+L81+L481+L500+L502+L504</f>
        <v>9643307.4000000004</v>
      </c>
      <c r="M506" s="92"/>
      <c r="N506" s="91">
        <f>N38+N81+N481+N500+N502+N504</f>
        <v>7622524.7500000009</v>
      </c>
      <c r="O506" s="93"/>
      <c r="P506" s="93">
        <f>P38+P81+P481+P500+P502+P504</f>
        <v>1506171.3199999998</v>
      </c>
      <c r="Q506" s="92"/>
      <c r="R506" s="91">
        <f>R38+R81+R481+R500+R502+R504</f>
        <v>3798814.5700000003</v>
      </c>
      <c r="S506" s="93"/>
      <c r="T506" s="91">
        <f>T38+T81+T481+T500+T502+T504</f>
        <v>9376710.7599999998</v>
      </c>
      <c r="U506" s="105"/>
      <c r="V506" s="91">
        <f>V38+V81+V481+V500+V502+V504</f>
        <v>4016844.07</v>
      </c>
      <c r="W506" s="92"/>
      <c r="X506" s="91">
        <f>X38+X81+X481+X500+X502+X504</f>
        <v>5602390.9900000002</v>
      </c>
      <c r="Y506" s="91"/>
      <c r="Z506" s="91">
        <f>Z38+Z81+Z481+Z500+Z502+Z504</f>
        <v>11579331.470000003</v>
      </c>
      <c r="AA506" s="91"/>
      <c r="AB506" s="91">
        <f>AB38+AB81+AB481+AB500+AB502+AB504</f>
        <v>15647514.840000002</v>
      </c>
      <c r="AC506" s="83">
        <f>F506+H506+J506+L506+N506+P506+R506+T506+V506+X506+Z506+AB506</f>
        <v>84733493.530000001</v>
      </c>
      <c r="AE506" s="91">
        <f>AE481+AE81+AE38</f>
        <v>18602429.469999999</v>
      </c>
      <c r="AF506" s="94">
        <f>AF38+AF81+AF481+AF500+AF502+AF504</f>
        <v>0</v>
      </c>
      <c r="AG506" s="102">
        <f>AC506+AE506</f>
        <v>103335923</v>
      </c>
      <c r="AH506" s="95"/>
    </row>
    <row r="507" spans="1:77" ht="17.25" customHeight="1" thickTop="1" thickBot="1">
      <c r="E507" s="193"/>
      <c r="F507" s="140"/>
      <c r="G507" s="177"/>
      <c r="H507" s="154"/>
      <c r="I507" s="206"/>
      <c r="J507" s="155"/>
      <c r="K507" s="177"/>
      <c r="L507" s="155"/>
      <c r="M507" s="177"/>
      <c r="N507" s="155"/>
      <c r="Q507" s="177"/>
      <c r="S507" s="40"/>
      <c r="U507" s="105"/>
      <c r="W507" s="177"/>
      <c r="AC507" s="83">
        <f>F507+H507+J507+L507+N507+P507+R507+T507+V507+X507+Z507+AB507</f>
        <v>0</v>
      </c>
      <c r="AE507" s="53"/>
      <c r="AG507" s="103"/>
      <c r="AH507" s="100"/>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row>
    <row r="508" spans="1:77" s="68" customFormat="1" ht="17.25" customHeight="1" thickTop="1" thickBot="1">
      <c r="A508" s="11"/>
      <c r="B508" s="21" t="s">
        <v>32</v>
      </c>
      <c r="D508" s="70" t="s">
        <v>37</v>
      </c>
      <c r="E508" s="191"/>
      <c r="F508" s="65">
        <f>F35-F506</f>
        <v>8047637.2599999998</v>
      </c>
      <c r="G508" s="176"/>
      <c r="H508" s="37">
        <f>H35-H506</f>
        <v>-898762.18999999948</v>
      </c>
      <c r="I508" s="182"/>
      <c r="J508" s="37">
        <f>J35-J506</f>
        <v>-130030.43000000156</v>
      </c>
      <c r="K508" s="209"/>
      <c r="L508" s="37">
        <f>L35-L506</f>
        <v>8275135.5999999996</v>
      </c>
      <c r="M508" s="176"/>
      <c r="N508" s="37">
        <f>N35-N506</f>
        <v>-2742169.7500000009</v>
      </c>
      <c r="O508" s="211"/>
      <c r="P508" s="65">
        <f>P35-P506</f>
        <v>8261030.6799999997</v>
      </c>
      <c r="Q508" s="176"/>
      <c r="R508" s="37">
        <f>R35-R506</f>
        <v>6202950.4299999997</v>
      </c>
      <c r="S508" s="40"/>
      <c r="T508" s="37">
        <f>T35-T506</f>
        <v>-212127.75999999978</v>
      </c>
      <c r="U508" s="105"/>
      <c r="V508" s="37">
        <f>V35-V506</f>
        <v>-584533.06999999983</v>
      </c>
      <c r="W508" s="176"/>
      <c r="X508" s="37">
        <f>X35-X506</f>
        <v>4456693.01</v>
      </c>
      <c r="Y508" s="37"/>
      <c r="Z508" s="37">
        <f>Z35-Z506</f>
        <v>-6963108.4700000025</v>
      </c>
      <c r="AA508" s="37"/>
      <c r="AB508" s="37">
        <f>AB35-AB506</f>
        <v>-5110285.8400000017</v>
      </c>
      <c r="AC508" s="83">
        <f>F508+H508+J508+L508+N508+P508+R508+T508+V508+X508+Z508+AB508</f>
        <v>18602429.469999991</v>
      </c>
      <c r="AD508" s="175"/>
      <c r="AE508" s="29" t="s">
        <v>37</v>
      </c>
      <c r="AG508" s="29" t="s">
        <v>37</v>
      </c>
      <c r="AH508" s="101"/>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c r="BM508" s="69"/>
      <c r="BN508" s="69"/>
      <c r="BO508" s="69"/>
      <c r="BP508" s="69"/>
      <c r="BQ508" s="69"/>
      <c r="BR508" s="69"/>
      <c r="BS508" s="69"/>
      <c r="BT508" s="69"/>
      <c r="BU508" s="69"/>
      <c r="BV508" s="69"/>
      <c r="BW508" s="69"/>
      <c r="BX508" s="69"/>
      <c r="BY508" s="69"/>
    </row>
    <row r="509" spans="1:77" ht="17.25" customHeight="1" thickTop="1" thickBot="1">
      <c r="E509" s="194"/>
      <c r="F509" s="140"/>
      <c r="G509" s="177"/>
      <c r="H509" s="154"/>
      <c r="I509" s="206"/>
      <c r="J509" s="155"/>
      <c r="K509" s="177"/>
      <c r="L509" s="155"/>
      <c r="M509" s="177"/>
      <c r="N509" s="155"/>
      <c r="Q509" s="177"/>
      <c r="S509" s="40"/>
      <c r="U509" s="105"/>
      <c r="W509" s="177"/>
      <c r="AC509" s="83">
        <f>F509+H509+J509+L509+N509+P509+R509+T509+V509+X509+Z509+AB509</f>
        <v>0</v>
      </c>
      <c r="AG509" s="104"/>
      <c r="AH509" s="95"/>
    </row>
    <row r="510" spans="1:77" s="55" customFormat="1" ht="38.25" customHeight="1" thickTop="1" thickBot="1">
      <c r="A510" s="12"/>
      <c r="B510" s="13" t="s">
        <v>36</v>
      </c>
      <c r="C510" s="53"/>
      <c r="D510" s="15" t="s">
        <v>37</v>
      </c>
      <c r="E510" s="178"/>
      <c r="F510" s="159" t="s">
        <v>37</v>
      </c>
      <c r="G510" s="178"/>
      <c r="H510" s="145" t="s">
        <v>37</v>
      </c>
      <c r="I510" s="205"/>
      <c r="J510" s="156" t="s">
        <v>37</v>
      </c>
      <c r="K510" s="208"/>
      <c r="L510" s="156" t="s">
        <v>37</v>
      </c>
      <c r="M510" s="178"/>
      <c r="N510" s="156" t="s">
        <v>37</v>
      </c>
      <c r="O510" s="212"/>
      <c r="P510" s="130" t="s">
        <v>37</v>
      </c>
      <c r="Q510" s="178"/>
      <c r="R510" s="156" t="s">
        <v>37</v>
      </c>
      <c r="S510" s="178"/>
      <c r="T510" s="3" t="s">
        <v>37</v>
      </c>
      <c r="U510" s="105"/>
      <c r="V510" s="3" t="s">
        <v>37</v>
      </c>
      <c r="W510" s="178"/>
      <c r="X510" s="3" t="s">
        <v>37</v>
      </c>
      <c r="Y510" s="3"/>
      <c r="Z510" s="3" t="s">
        <v>37</v>
      </c>
      <c r="AA510" s="3"/>
      <c r="AB510" s="3" t="s">
        <v>37</v>
      </c>
      <c r="AC510" s="83"/>
      <c r="AD510" s="175"/>
      <c r="AE510" s="39" t="s">
        <v>37</v>
      </c>
      <c r="AF510" s="53"/>
      <c r="AG510" s="29">
        <f>AG35-AG506</f>
        <v>0</v>
      </c>
      <c r="AH510" s="9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c r="BU510" s="47"/>
      <c r="BV510" s="47"/>
      <c r="BW510" s="47"/>
      <c r="BX510" s="47"/>
      <c r="BY510" s="47"/>
    </row>
    <row r="511" spans="1:77" ht="17.25" customHeight="1" thickTop="1">
      <c r="G511" s="187"/>
      <c r="L511" s="123"/>
      <c r="S511" s="123"/>
      <c r="AE511" s="53"/>
      <c r="AG511" s="53"/>
    </row>
    <row r="512" spans="1:77" ht="17.25" customHeight="1">
      <c r="F512" s="141"/>
      <c r="G512" s="187"/>
      <c r="L512" s="123"/>
      <c r="S512" s="123"/>
      <c r="AE512" s="53"/>
      <c r="AG512" s="53"/>
    </row>
    <row r="513" spans="7:33" ht="17.25" customHeight="1">
      <c r="G513" s="187"/>
      <c r="J513" s="131"/>
      <c r="L513" s="123"/>
      <c r="S513" s="123"/>
      <c r="AE513" s="53"/>
      <c r="AG513" s="53"/>
    </row>
    <row r="514" spans="7:33" ht="17.25" customHeight="1">
      <c r="G514" s="187"/>
      <c r="H514" s="131"/>
      <c r="I514" s="179"/>
      <c r="J514" s="131"/>
      <c r="L514" s="131"/>
      <c r="M514" s="179"/>
      <c r="N514" s="131"/>
      <c r="O514" s="179"/>
      <c r="P514" s="131"/>
      <c r="Q514" s="179"/>
      <c r="R514" s="131"/>
      <c r="S514" s="123"/>
      <c r="T514" s="63"/>
      <c r="U514" s="179"/>
      <c r="V514" s="63"/>
      <c r="W514" s="179"/>
      <c r="X514" s="63"/>
      <c r="Y514" s="63"/>
      <c r="Z514" s="63"/>
      <c r="AA514" s="63"/>
      <c r="AB514" s="63"/>
      <c r="AE514" s="53"/>
      <c r="AG514" s="53"/>
    </row>
    <row r="515" spans="7:33" ht="17.25" customHeight="1">
      <c r="G515" s="200"/>
      <c r="L515" s="123"/>
      <c r="S515" s="123"/>
      <c r="AE515" s="53"/>
      <c r="AG515" s="53"/>
    </row>
    <row r="516" spans="7:33" ht="17.25" customHeight="1">
      <c r="G516" s="200"/>
      <c r="L516" s="123"/>
      <c r="AE516" s="53"/>
      <c r="AG516" s="53"/>
    </row>
    <row r="517" spans="7:33" ht="17.25" customHeight="1">
      <c r="G517" s="201"/>
      <c r="J517" s="131"/>
      <c r="L517" s="123"/>
      <c r="AE517" s="53"/>
      <c r="AG517" s="53"/>
    </row>
    <row r="518" spans="7:33" ht="17.25" customHeight="1">
      <c r="G518" s="200"/>
      <c r="L518" s="123"/>
      <c r="AE518" s="53"/>
      <c r="AG518" s="53"/>
    </row>
    <row r="519" spans="7:33" ht="17.25" customHeight="1">
      <c r="G519" s="200"/>
      <c r="L519" s="123"/>
      <c r="AE519" s="53"/>
      <c r="AG519" s="53"/>
    </row>
    <row r="520" spans="7:33" ht="17.25" customHeight="1">
      <c r="AE520" s="53"/>
      <c r="AG520" s="53"/>
    </row>
    <row r="521" spans="7:33" ht="17.25" customHeight="1">
      <c r="AE521" s="53"/>
      <c r="AG521" s="53"/>
    </row>
  </sheetData>
  <autoFilter ref="A37:AG517"/>
  <sortState ref="A79:KS145">
    <sortCondition ref="D79:D145"/>
  </sortState>
  <mergeCells count="4">
    <mergeCell ref="F15:AB15"/>
    <mergeCell ref="A15:A16"/>
    <mergeCell ref="B15:B16"/>
    <mergeCell ref="D15:D16"/>
  </mergeCells>
  <pageMargins left="0.70866141732283472" right="0.70866141732283472" top="0.74803149606299213" bottom="0.74803149606299213" header="0.31496062992125984" footer="0.31496062992125984"/>
  <pageSetup paperSize="9" scale="49" fitToHeight="11" orientation="landscape" r:id="rId1"/>
  <ignoredErrors>
    <ignoredError sqref="C19 E19 AE19:AF19 AH19:XFD19"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Расширенная отчетность</vt:lpstr>
    </vt:vector>
  </TitlesOfParts>
  <Company>TRK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Рыжова</dc:creator>
  <cp:lastModifiedBy>Елена</cp:lastModifiedBy>
  <cp:lastPrinted>2016-11-03T11:38:28Z</cp:lastPrinted>
  <dcterms:created xsi:type="dcterms:W3CDTF">2015-05-18T15:30:50Z</dcterms:created>
  <dcterms:modified xsi:type="dcterms:W3CDTF">2021-06-17T13:10:04Z</dcterms:modified>
</cp:coreProperties>
</file>